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640" windowHeight="5895" activeTab="2"/>
  </bookViews>
  <sheets>
    <sheet name="BCDKT" sheetId="1" r:id="rId1"/>
    <sheet name="KQKD" sheetId="2" r:id="rId2"/>
    <sheet name="LCTT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<sst xmlns="http://schemas.openxmlformats.org/spreadsheetml/2006/main" count="371" uniqueCount="319">
  <si>
    <t>cty cp vËn t¶i vµ dv petrolimex HP</t>
  </si>
  <si>
    <t>MÉu sè 01 -DN</t>
  </si>
  <si>
    <t>(Ban hµnh theo Q§ sè 15/2006/Q§-BTC</t>
  </si>
  <si>
    <t>ngµy 20/03/2006 cña Bé tr­ëng BTC)</t>
  </si>
  <si>
    <t xml:space="preserve">B¶ng c©n ®èi kÕ to¸n tæng hîp </t>
  </si>
  <si>
    <t>T¹i ngµy 31 th¸ng 03 n¨m 2007</t>
  </si>
  <si>
    <t>Tµi s¶n</t>
  </si>
  <si>
    <t>m· sè</t>
  </si>
  <si>
    <t>thuyÕt minh</t>
  </si>
  <si>
    <t>Sè cuèi kú</t>
  </si>
  <si>
    <t>Sè ®Çu n¨m</t>
  </si>
  <si>
    <t>A. Tµi s¶n ng¾n h¹n [(100)=110+120+130+140+150]</t>
  </si>
  <si>
    <t>100</t>
  </si>
  <si>
    <t xml:space="preserve">  I. TiÒn vµ c¸c kho¶n t­¬ng ®­¬ng tiÒn</t>
  </si>
  <si>
    <t>110</t>
  </si>
  <si>
    <t xml:space="preserve">      1. TiÒn</t>
  </si>
  <si>
    <t>111</t>
  </si>
  <si>
    <t>V.01</t>
  </si>
  <si>
    <t xml:space="preserve">      2. C¸c kho¶n t­¬ng ®­¬ng tiÒn</t>
  </si>
  <si>
    <t>112</t>
  </si>
  <si>
    <t xml:space="preserve"> II. C¸c kho¶n ®Çu t­ tµi chÝnh ng¾n h¹n</t>
  </si>
  <si>
    <t>120</t>
  </si>
  <si>
    <t>V.02</t>
  </si>
  <si>
    <t xml:space="preserve">      1. §Çu t­ ng¾n h¹n</t>
  </si>
  <si>
    <t>121</t>
  </si>
  <si>
    <t xml:space="preserve">      2. Dù phßng gi¶m gi¸ ®Çu t­ ng¾n h¹n (*)</t>
  </si>
  <si>
    <t>129</t>
  </si>
  <si>
    <t>III. C¸c kho¶n ph¶i thu ng¾n h¹n</t>
  </si>
  <si>
    <t>130</t>
  </si>
  <si>
    <t xml:space="preserve">      1. Ph¶i thu cña kh¸ch hµng</t>
  </si>
  <si>
    <t>131</t>
  </si>
  <si>
    <t xml:space="preserve">      2. Tr¶ tr­íc cho ng­êi b¸n</t>
  </si>
  <si>
    <t>132</t>
  </si>
  <si>
    <t xml:space="preserve">      3. Ph¶i thu néi bé ng¾n h¹n</t>
  </si>
  <si>
    <t>133</t>
  </si>
  <si>
    <t xml:space="preserve">      4. Ph¶i thu theo tiÕn ®é KHH§ x©y dùng</t>
  </si>
  <si>
    <t>134</t>
  </si>
  <si>
    <t xml:space="preserve">      5. C¸c kho¶n ph¶i thu kh¸c</t>
  </si>
  <si>
    <t>V.03</t>
  </si>
  <si>
    <t xml:space="preserve">      6. Dù phßng c¸c kho¶n thu khã ®ßi (*)</t>
  </si>
  <si>
    <t>139</t>
  </si>
  <si>
    <t xml:space="preserve"> IV. Hµng tån kho</t>
  </si>
  <si>
    <t>140</t>
  </si>
  <si>
    <t xml:space="preserve">      1. Hµng tån kho</t>
  </si>
  <si>
    <t>141</t>
  </si>
  <si>
    <t>V.04</t>
  </si>
  <si>
    <t xml:space="preserve">      2. Dù phßng gi¶m gi¸ hµng tån kho (*)</t>
  </si>
  <si>
    <t>149</t>
  </si>
  <si>
    <t xml:space="preserve"> V. Tµi s¶n ng¾n h¹n kh¸c</t>
  </si>
  <si>
    <t>150</t>
  </si>
  <si>
    <t xml:space="preserve">      1. Chi phi tr¶ tr­íc</t>
  </si>
  <si>
    <t>151</t>
  </si>
  <si>
    <t xml:space="preserve">      2. ThuÕ GTGT ®­îc khÊu trõ</t>
  </si>
  <si>
    <t>152</t>
  </si>
  <si>
    <t xml:space="preserve">      3. ThuÕ vµ c¸c kho¶n kh¸c ph¶i thu nhµ n­íc</t>
  </si>
  <si>
    <t>V.05</t>
  </si>
  <si>
    <t xml:space="preserve">      4. Tµi s¶n ng¾n h¹n kh¸c</t>
  </si>
  <si>
    <t>158</t>
  </si>
  <si>
    <t>B. Tµi s¶n dµi h¹n(200)=210+220+240+250+260</t>
  </si>
  <si>
    <t>200</t>
  </si>
  <si>
    <t xml:space="preserve">  I. C¸c kho¶n ph¶i thu dµi h¹n</t>
  </si>
  <si>
    <t>210</t>
  </si>
  <si>
    <t xml:space="preserve">      1. Ph¶i thu dµi h¹n cña kh¸ch hµng</t>
  </si>
  <si>
    <t>211</t>
  </si>
  <si>
    <t xml:space="preserve">      2. Vèn kinh doanh ë ®¬n vÞ trùc thuéc</t>
  </si>
  <si>
    <t xml:space="preserve">      3. Ph¶i thu néi bé dµi h¹n</t>
  </si>
  <si>
    <t>V.06</t>
  </si>
  <si>
    <t xml:space="preserve">      4. Ph¶i thu dµi h¹n kh¸c</t>
  </si>
  <si>
    <t>V.07</t>
  </si>
  <si>
    <t xml:space="preserve">      5. Dù phßng ph¶i thu dµi h¹n khã ®ßi (*)</t>
  </si>
  <si>
    <t>219</t>
  </si>
  <si>
    <t xml:space="preserve"> II. Tµi s¶n cè ®Þnh</t>
  </si>
  <si>
    <t>220</t>
  </si>
  <si>
    <t xml:space="preserve">      1. Tµi s¶n cè ®Þnh h÷u h×nh</t>
  </si>
  <si>
    <t>221</t>
  </si>
  <si>
    <t>V.08</t>
  </si>
  <si>
    <t xml:space="preserve">         - Nguyªn gi¸</t>
  </si>
  <si>
    <t>222</t>
  </si>
  <si>
    <t xml:space="preserve">         - Gi¸ trÞ hao mßn luü kÕ(*)</t>
  </si>
  <si>
    <t>223</t>
  </si>
  <si>
    <t xml:space="preserve">      2. Tµi s¶n cè ®Þnh thuª tµi chÝnh</t>
  </si>
  <si>
    <t>224</t>
  </si>
  <si>
    <t>V.09</t>
  </si>
  <si>
    <t>225</t>
  </si>
  <si>
    <t>226</t>
  </si>
  <si>
    <t xml:space="preserve">      3. Tµi s¶n cè ®Þnh v« h×nh</t>
  </si>
  <si>
    <t>227</t>
  </si>
  <si>
    <t>V.10</t>
  </si>
  <si>
    <t>228</t>
  </si>
  <si>
    <t>229</t>
  </si>
  <si>
    <t xml:space="preserve">      4. Chi phÝ x©y dùng c¬ b¶n dë dang</t>
  </si>
  <si>
    <t>230</t>
  </si>
  <si>
    <t>V.11</t>
  </si>
  <si>
    <t xml:space="preserve"> III. BÊt ®éng s¶n ®Çu t­</t>
  </si>
  <si>
    <t>240</t>
  </si>
  <si>
    <t>V.12</t>
  </si>
  <si>
    <t xml:space="preserve">      - Nguyªn gi¸</t>
  </si>
  <si>
    <t>241</t>
  </si>
  <si>
    <t xml:space="preserve">      - Gi¸ trÞ hao mßn luü kÕ (*)</t>
  </si>
  <si>
    <t>242</t>
  </si>
  <si>
    <t xml:space="preserve"> IV. C¸c kho¶n ®Çu t­ tµi chÝnh dµi h¹n</t>
  </si>
  <si>
    <t>250</t>
  </si>
  <si>
    <t xml:space="preserve">      1. §Çu t­ vµo c«ng ty con</t>
  </si>
  <si>
    <t>251</t>
  </si>
  <si>
    <t xml:space="preserve">      2. §Çu t­ vµo c«ng ty liªn kÕt, liªn doanh</t>
  </si>
  <si>
    <t>252</t>
  </si>
  <si>
    <t xml:space="preserve">      3. §Çu t­ dµi h¹n kh¸c</t>
  </si>
  <si>
    <t>258</t>
  </si>
  <si>
    <t>V.13</t>
  </si>
  <si>
    <t xml:space="preserve">      4. Dù phßng gi¶m gi¸ chøng kho¸n ®Çu t­ dµi h¹n (*)</t>
  </si>
  <si>
    <t>259</t>
  </si>
  <si>
    <t xml:space="preserve"> V. Tµi s¶n dµi h¹n kh¸c</t>
  </si>
  <si>
    <t>260</t>
  </si>
  <si>
    <t xml:space="preserve">      1. Chi phÝ tr¶ tr­íc dµi h¹n</t>
  </si>
  <si>
    <t>261</t>
  </si>
  <si>
    <t>V.14</t>
  </si>
  <si>
    <t xml:space="preserve">      2. Tµi s¶n thuÕ thu nhËp ho·n l¹i</t>
  </si>
  <si>
    <t>262</t>
  </si>
  <si>
    <t>V.21</t>
  </si>
  <si>
    <t xml:space="preserve">      3. Tµi s¶n dµi h¹n kh¸c</t>
  </si>
  <si>
    <t>268</t>
  </si>
  <si>
    <t>Tæng céng tµi s¶n (270 = 100 + 200)</t>
  </si>
  <si>
    <t>270</t>
  </si>
  <si>
    <t>Nguån vèn</t>
  </si>
  <si>
    <t/>
  </si>
  <si>
    <t>A. Nî ph¶i tr¶(300)=310+330</t>
  </si>
  <si>
    <t>300</t>
  </si>
  <si>
    <t xml:space="preserve">  I. Nî ng¾n h¹n</t>
  </si>
  <si>
    <t>310</t>
  </si>
  <si>
    <t xml:space="preserve">       1. Vay vµ nî ng¾n h¹n</t>
  </si>
  <si>
    <t>311</t>
  </si>
  <si>
    <t>V.15</t>
  </si>
  <si>
    <t xml:space="preserve">       2. Ph¶i tr¶ cho ng­êi b¸n</t>
  </si>
  <si>
    <t>312</t>
  </si>
  <si>
    <t xml:space="preserve">       3. Ng­êi mua tr¶ tiÒn tr­íc</t>
  </si>
  <si>
    <t>313</t>
  </si>
  <si>
    <t xml:space="preserve">       4. ThuÕ &amp; c¸c kho¶n ph¶i nép NN</t>
  </si>
  <si>
    <t>314</t>
  </si>
  <si>
    <t>V.16</t>
  </si>
  <si>
    <t xml:space="preserve">       5. Ph¶i tr¶ ng­êi lao ®éng</t>
  </si>
  <si>
    <t>315</t>
  </si>
  <si>
    <t xml:space="preserve">       6.Chi phÝ ph¶i tr¶</t>
  </si>
  <si>
    <t>316</t>
  </si>
  <si>
    <t>V.17</t>
  </si>
  <si>
    <t xml:space="preserve">       7. Ph¶i tr¶ néi bé</t>
  </si>
  <si>
    <t>317</t>
  </si>
  <si>
    <t xml:space="preserve">       8. Ph¶i tr¶ theo tiÕn ®é KH H§ x©y dùng</t>
  </si>
  <si>
    <t>318</t>
  </si>
  <si>
    <t xml:space="preserve">       9. C¸c kho¶n ph¶i tr¶,ph¶i nép kh¸c</t>
  </si>
  <si>
    <t>319</t>
  </si>
  <si>
    <t>V.18</t>
  </si>
  <si>
    <t xml:space="preserve">       10. Dù phßng ph¶i tr¶ ng¾n h¹n</t>
  </si>
  <si>
    <t xml:space="preserve"> II. Nî dµi h¹n</t>
  </si>
  <si>
    <t xml:space="preserve">       1. Ph¶i tr¶ dµi h¹n ng­êi b¸n</t>
  </si>
  <si>
    <t xml:space="preserve">       2. Ph¶i tr¶ néi bé dµi h¹n</t>
  </si>
  <si>
    <t>V.19</t>
  </si>
  <si>
    <t xml:space="preserve">       3. Ph¶i tr¶ dµi h¹n kh¸c</t>
  </si>
  <si>
    <t xml:space="preserve">       4. Vay vµ nî dµi h¹n</t>
  </si>
  <si>
    <t>V.20</t>
  </si>
  <si>
    <t xml:space="preserve">       5. ThuÕ vµ thu nhËp ho·n l¹i ph¶i tr¶</t>
  </si>
  <si>
    <t xml:space="preserve">       6. Dù phßng trî cÊp mÊt viÖc lµm</t>
  </si>
  <si>
    <t xml:space="preserve">       7. Dù phßng ph¶i tr¶ dµi h¹n</t>
  </si>
  <si>
    <t>B. Nguån vèn chñ së h÷u(400)=410+430</t>
  </si>
  <si>
    <t>400</t>
  </si>
  <si>
    <t xml:space="preserve"> I. Nguån vèn, quü</t>
  </si>
  <si>
    <t>410</t>
  </si>
  <si>
    <t>V.22</t>
  </si>
  <si>
    <t xml:space="preserve">      1. Vèn ®Çu t­ cña chñ së h÷u</t>
  </si>
  <si>
    <t>411</t>
  </si>
  <si>
    <t xml:space="preserve">      2. ThÆng d­ vèn cæ phÇn</t>
  </si>
  <si>
    <t>412</t>
  </si>
  <si>
    <t xml:space="preserve">      3. Vèn kh¸c cña chñ së h÷u</t>
  </si>
  <si>
    <t>413</t>
  </si>
  <si>
    <t xml:space="preserve">      4. Cæ phiÕu quü(*)</t>
  </si>
  <si>
    <t>414</t>
  </si>
  <si>
    <t xml:space="preserve">      5. Chªnh lÖch ®¸nh gi¸ l¹i tµi s¶n</t>
  </si>
  <si>
    <t>415</t>
  </si>
  <si>
    <t xml:space="preserve">      6. Chªnh lÖch tû gi¸ hèi ®o¸i</t>
  </si>
  <si>
    <t>416</t>
  </si>
  <si>
    <t xml:space="preserve">      7. Quü ®Çu t­ ph¸t triÓn</t>
  </si>
  <si>
    <t>417</t>
  </si>
  <si>
    <t xml:space="preserve">      8. Quü dù phßng tµi chÝnh</t>
  </si>
  <si>
    <t>418</t>
  </si>
  <si>
    <t xml:space="preserve">      9. Quü kh¸c thuéc vèn chñ së h÷u</t>
  </si>
  <si>
    <t>419</t>
  </si>
  <si>
    <t xml:space="preserve">      10. Lîi nhuËn sau thuÕ ch­a ph©n phèi</t>
  </si>
  <si>
    <t>420</t>
  </si>
  <si>
    <t xml:space="preserve">      11. Nguån vèn ®Çu t­ XDCB</t>
  </si>
  <si>
    <t>421</t>
  </si>
  <si>
    <t xml:space="preserve"> II. Nguån kinh  phÝ</t>
  </si>
  <si>
    <t xml:space="preserve">      1. Quü khen th­ëng vµ phóc lîi</t>
  </si>
  <si>
    <t xml:space="preserve">      2. Nguån kinh phÝ</t>
  </si>
  <si>
    <t>V.23</t>
  </si>
  <si>
    <t xml:space="preserve">      3. Nguån kinh phÝ h×nh thµnh TSC§</t>
  </si>
  <si>
    <t xml:space="preserve">          Tæng céng nguån vèn (430 = 300 + 400)</t>
  </si>
  <si>
    <t>C¸c chØ tiªu ngoµi b¶ng c©n ®èi kÕ to¸n</t>
  </si>
  <si>
    <t xml:space="preserve">    1. Tµi s¶n thuª ngoµi</t>
  </si>
  <si>
    <t xml:space="preserve">    2. VËt t­ hµng ho¸ gi÷ hé gia c«ng</t>
  </si>
  <si>
    <t xml:space="preserve">    3. Hµng ho¸ nhËn hé, nhËn ký göi, ký c­îc</t>
  </si>
  <si>
    <t xml:space="preserve">    4. Nî khã ®ßi ®· xö lý</t>
  </si>
  <si>
    <t xml:space="preserve">    5. Ngo¹i tÖ c¸c lo¹i</t>
  </si>
  <si>
    <t xml:space="preserve">    6. Dù to¸n chi sù nghiÖp, dù ¸n</t>
  </si>
  <si>
    <t xml:space="preserve">                        LËp, ngµy         th¸ng          n¨m 2007       </t>
  </si>
  <si>
    <t>Ng­êi lËp                     Tr­ëng phßng kÕ to¸n</t>
  </si>
  <si>
    <t xml:space="preserve">     Gi¸m ®èc</t>
  </si>
  <si>
    <t>MÉu sè B 02a-DN</t>
  </si>
  <si>
    <t>kÕt qu¶ ho¹t ®éng s¶n xuÊt kinh doanh tæng hîp</t>
  </si>
  <si>
    <t>QuÝ 1 n¨m 2007</t>
  </si>
  <si>
    <t>®· trõ doanh thu néi bé</t>
  </si>
  <si>
    <t xml:space="preserve">                  §¬n vÞ tÝnh : §ång VN</t>
  </si>
  <si>
    <t xml:space="preserve">chØ tiªu </t>
  </si>
  <si>
    <t xml:space="preserve">m· sè </t>
  </si>
  <si>
    <t>Quý 1</t>
  </si>
  <si>
    <t>Luü kÕ tõ ®Çu n¨m ®Õn cuèi quÝ nµy</t>
  </si>
  <si>
    <t>N¨m nay</t>
  </si>
  <si>
    <t>N¨m tr­íc</t>
  </si>
  <si>
    <t>1. Doanh thu b¸n hµng vµ cung cÊp dÞch vô</t>
  </si>
  <si>
    <t>01</t>
  </si>
  <si>
    <t>VI.25</t>
  </si>
  <si>
    <t>2. C¸c kho¶n gi¶m trõ (05+06+07)</t>
  </si>
  <si>
    <t>02</t>
  </si>
  <si>
    <t>3. Doanh thu thuÇn vÒ b¸n hµng vµ cung cÊp dÞch vô (10=01-02)</t>
  </si>
  <si>
    <t>10</t>
  </si>
  <si>
    <t>VI.27</t>
  </si>
  <si>
    <t>4. Gi¸ vèn hµng b¸n</t>
  </si>
  <si>
    <t>11</t>
  </si>
  <si>
    <t>5. Lîi nhuËn gép vÒ b¸n hµng vµ cung cÊp dÞch vô (20=10-11)</t>
  </si>
  <si>
    <t>20</t>
  </si>
  <si>
    <t>6. Doanh thu ho¹t ®éng tµi chÝnh</t>
  </si>
  <si>
    <t>21</t>
  </si>
  <si>
    <t>VI.26</t>
  </si>
  <si>
    <t xml:space="preserve"> 7. ChiphÝ tµi chÝnh</t>
  </si>
  <si>
    <t>22</t>
  </si>
  <si>
    <t>VI.28</t>
  </si>
  <si>
    <t xml:space="preserve">    Trong ®ã: L·i vay ph¶i tr¶</t>
  </si>
  <si>
    <t>23</t>
  </si>
  <si>
    <t>8. Chi phÝ b¸n hµng</t>
  </si>
  <si>
    <t>24</t>
  </si>
  <si>
    <t>9. Chi phÝ qu¶n lý doanh nghiÖp</t>
  </si>
  <si>
    <t>25</t>
  </si>
  <si>
    <t>10. Lîi nhuËn thuÇn tõ ho¹t ®éng kinh doanh (30=20+(21-22)-(24+25))</t>
  </si>
  <si>
    <t>30</t>
  </si>
  <si>
    <t>11. Thu nhËp kh¸c</t>
  </si>
  <si>
    <t>31</t>
  </si>
  <si>
    <t>12. Chi phÝ kh¸c</t>
  </si>
  <si>
    <t>33</t>
  </si>
  <si>
    <t>13. Lîi nhuËn kh¸c (40=31-32)</t>
  </si>
  <si>
    <t>40</t>
  </si>
  <si>
    <t>14. Tæng lîi nhuËn kÕ to¸n tr­íc thuÕ (50=30+40)</t>
  </si>
  <si>
    <t>50</t>
  </si>
  <si>
    <t>15. Chi phÝ thuÕ TNDN hiÖn hµnh</t>
  </si>
  <si>
    <t>51</t>
  </si>
  <si>
    <t>VI.30</t>
  </si>
  <si>
    <t>16. Chi phÝ thuÕ TNDN ho·n l¹i</t>
  </si>
  <si>
    <t>52</t>
  </si>
  <si>
    <t>17. Lîi nhuËn sau thuÕ thu nhËp doanh nghiÖp (60=50-51-52)</t>
  </si>
  <si>
    <t>60</t>
  </si>
  <si>
    <t>18. L·i c¬ b¶n trªn cæ phiÕu</t>
  </si>
  <si>
    <t>70</t>
  </si>
  <si>
    <t xml:space="preserve">                                          LËp, ngµy         th¸ng          n¨m 2007       </t>
  </si>
  <si>
    <t xml:space="preserve">         Ng­êi lËp                                                      Tr­ëng phßng kÕ to¸n</t>
  </si>
  <si>
    <t xml:space="preserve">            Gi¸m ®èc</t>
  </si>
  <si>
    <t>Cty cæ phÇn vËn t¶i vµ dÞch vô Petrolimex HP</t>
  </si>
  <si>
    <t>MÉu sè B03 - DN</t>
  </si>
  <si>
    <t>(Ban hµnh theo Q§ sè15/2006/Q§-BTC</t>
  </si>
  <si>
    <t>Ngµy 20/03/2006 cña Bé tr­ëng BTC)</t>
  </si>
  <si>
    <t>b¸o c¸o L­u chuyÓn tiÒn tÖ</t>
  </si>
  <si>
    <t>( QuÝ 1/2007)</t>
  </si>
  <si>
    <t>ChØ tiªu</t>
  </si>
  <si>
    <t>M¸ sè</t>
  </si>
  <si>
    <t>n¨m nay</t>
  </si>
  <si>
    <t>n¨m tr­íc</t>
  </si>
  <si>
    <t>I. L­u chuyÓn tiÒn tõ ho¹t ®éng s¶n xuÊt kinh doanh</t>
  </si>
  <si>
    <t xml:space="preserve">  1.TiÒn thu tõ b¸n hµng, cung cÊp dÞch vô vµ doanh thu kh¸c</t>
  </si>
  <si>
    <t xml:space="preserve">  2.TiÒn chi tr¶ cho ng­êi cung cÊp hµng ho¸ vµ dÞch vô</t>
  </si>
  <si>
    <t xml:space="preserve">  3.TiÒn chi tr¶ cho ng­êi lao ®éng</t>
  </si>
  <si>
    <t>03</t>
  </si>
  <si>
    <t xml:space="preserve">  4.TiÒn chi tr¶ l·i vay</t>
  </si>
  <si>
    <t>04</t>
  </si>
  <si>
    <t xml:space="preserve">  5.TiÒn chi nép thuÕ thu nhËp doanh nghiÖp</t>
  </si>
  <si>
    <t>05</t>
  </si>
  <si>
    <t xml:space="preserve">  6.TiÒn thu kh¸c tõ ho¹t ®éng kinh doanh</t>
  </si>
  <si>
    <t>06</t>
  </si>
  <si>
    <t xml:space="preserve">  7.TiÒn chi kh¸c cho ho¹t ®éng kinh doanh</t>
  </si>
  <si>
    <t>07</t>
  </si>
  <si>
    <t>L­u chuyÓn tiÒn thuÇn tõ ho¹t ®éng kinh doanh</t>
  </si>
  <si>
    <t>II. L­u chuyÓn tiÒn tõ ho¹t ®éng ®Çu t­</t>
  </si>
  <si>
    <t xml:space="preserve"> 1. TiÒn chi ®Ó mua s¾m,  x©y dùng TSC§ vµ c¸c tµi s¶n dµi  h¹n kh¸c</t>
  </si>
  <si>
    <t xml:space="preserve"> 2. TiÒn thu tõ thanh lý, nh­îng b¸n TSC§ vµ c¸c tµi  s¶n dµi h¹n kh¸c</t>
  </si>
  <si>
    <t xml:space="preserve"> 3. TiÒn chi cho vay, mua c¸c c«ng cô nî cña ®în vÞ kh¸c</t>
  </si>
  <si>
    <t xml:space="preserve"> 4. TiÒn thu håi cho vay, b¸n l¹i c¸c c«ng cô nî cña ®¬n vÞ kh¸c</t>
  </si>
  <si>
    <t xml:space="preserve"> 5. TiÒn chi ®Çu t­ gãp vèn vµo ®¬n vÞ kh¸c</t>
  </si>
  <si>
    <t xml:space="preserve"> 6. TiÒn thu håi ®Çu t­ gãp vèn vµo ®¬n vÞ kh¸c</t>
  </si>
  <si>
    <t>26</t>
  </si>
  <si>
    <t xml:space="preserve"> 7. TiÒn thu l·i cho vay, cæ tøc vµ lîi nhuËn ®­îc chia</t>
  </si>
  <si>
    <t>27</t>
  </si>
  <si>
    <t>L­u chuyÓn thuÇn tõ ho¹t ®éng ®Çu t­</t>
  </si>
  <si>
    <t>III. L­u chuyÓn tiÒn tõ ho¹t ®éng tµi chÝnh</t>
  </si>
  <si>
    <t xml:space="preserve"> 1. TiÒn thu tõ ph¸t hµnh cæ phiÕu, nhËn vèn gãp cña chñ  së h÷u</t>
  </si>
  <si>
    <t xml:space="preserve"> 2. TiÒn chi tr¶ vèn gãp cho c¸c chñ së h÷u, mua l¹i cæ phiÕu</t>
  </si>
  <si>
    <t xml:space="preserve"> cña doanh nghiÖp ®· ph¸t hµnh</t>
  </si>
  <si>
    <t>32</t>
  </si>
  <si>
    <t xml:space="preserve"> 3. TiÒn vay ng¾n h¹n, dµi h¹n nhËn ®­îc</t>
  </si>
  <si>
    <t xml:space="preserve"> 4. TiÒn chi tr¶ nî gèc vay</t>
  </si>
  <si>
    <t>34</t>
  </si>
  <si>
    <t xml:space="preserve"> 5. TiÒn chi tr¶ nî thuª tµi chÝnh</t>
  </si>
  <si>
    <t>35</t>
  </si>
  <si>
    <t xml:space="preserve"> 6. Cæ tøc, lîi nhuËn ®· tr¶ cho chñ së h÷u</t>
  </si>
  <si>
    <t>36</t>
  </si>
  <si>
    <t>L­u chuyÓn tiÒn thuÇn tõ ho¹t ®éng tµi chÝnh</t>
  </si>
  <si>
    <t>L­u chuyÓn tiÒn thuÇn trong kú (50=20+30+40)</t>
  </si>
  <si>
    <t>TiÒn vµ t­¬ng ®­¬ng tiÒn ®Çu kú</t>
  </si>
  <si>
    <t>¶nh h­ëng cña thay ®æi tû gi¸ hèi ®o¸i quy ®æi ngo¹i tÖ</t>
  </si>
  <si>
    <t>61</t>
  </si>
  <si>
    <t>TiÒn vµ t­¬ng ®­¬ng tiÒn cuèi kú (70=50+60+61)</t>
  </si>
  <si>
    <t>VII.34</t>
  </si>
  <si>
    <t>LËp, ngµy         th¸ng         n¨m 2007</t>
  </si>
  <si>
    <t>Ng­êi lËp                               Tr­ëng phßng kÕ to¸n</t>
  </si>
  <si>
    <t>Gi¸m ®èc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</si>
</sst>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[Red]#,##0"/>
  </numFmts>
  <fonts count="30">
    <font>
      <sz val="12"/>
      <name val=".VnTime"/>
      <family val="0"/>
    </font>
    <font>
      <b/>
      <sz val="10"/>
      <name val=".VnTimeH"/>
      <family val="2"/>
    </font>
    <font>
      <sz val="11"/>
      <name val=".VnTime"/>
      <family val="2"/>
    </font>
    <font>
      <b/>
      <sz val="12"/>
      <name val=".VnTime"/>
      <family val="2"/>
    </font>
    <font>
      <sz val="18"/>
      <name val=".VnTimeH"/>
      <family val="2"/>
    </font>
    <font>
      <b/>
      <i/>
      <sz val="12"/>
      <name val=".VnTime"/>
      <family val="2"/>
    </font>
    <font>
      <b/>
      <sz val="9"/>
      <name val=".VnTimeH"/>
      <family val="2"/>
    </font>
    <font>
      <b/>
      <sz val="10"/>
      <name val=".VnTime"/>
      <family val="2"/>
    </font>
    <font>
      <b/>
      <sz val="11"/>
      <name val="vnskua"/>
      <family val="2"/>
    </font>
    <font>
      <sz val="11"/>
      <name val="vnskua"/>
      <family val="2"/>
    </font>
    <font>
      <b/>
      <sz val="10"/>
      <name val="vnskua"/>
      <family val="2"/>
    </font>
    <font>
      <sz val="10"/>
      <name val=".VnTime"/>
      <family val="2"/>
    </font>
    <font>
      <sz val="10"/>
      <name val="vnskua"/>
      <family val="2"/>
    </font>
    <font>
      <sz val="9"/>
      <name val="vnskua"/>
      <family val="2"/>
    </font>
    <font>
      <b/>
      <i/>
      <sz val="14"/>
      <name val=".VnTime"/>
      <family val="0"/>
    </font>
    <font>
      <b/>
      <sz val="11"/>
      <name val=".VnTime"/>
      <family val="2"/>
    </font>
    <font>
      <b/>
      <sz val="16"/>
      <name val=".VnTimeH"/>
      <family val="2"/>
    </font>
    <font>
      <sz val="12"/>
      <name val=".VnTimeH"/>
      <family val="2"/>
    </font>
    <font>
      <sz val="12"/>
      <name val=".VnUniverseH"/>
      <family val="2"/>
    </font>
    <font>
      <i/>
      <sz val="12"/>
      <name val=".VnTime"/>
      <family val="2"/>
    </font>
    <font>
      <sz val="9"/>
      <name val=".VnHelvetInsH"/>
      <family val="2"/>
    </font>
    <font>
      <b/>
      <sz val="9"/>
      <name val=".VnTime"/>
      <family val="2"/>
    </font>
    <font>
      <sz val="10"/>
      <name val=".VnTimeH"/>
      <family val="2"/>
    </font>
    <font>
      <b/>
      <i/>
      <sz val="9"/>
      <name val=".VnTimeH"/>
      <family val="2"/>
    </font>
    <font>
      <sz val="9"/>
      <name val=".VnTimeH"/>
      <family val="2"/>
    </font>
    <font>
      <b/>
      <sz val="9"/>
      <color indexed="8"/>
      <name val=".VnTimeH"/>
      <family val="2"/>
    </font>
    <font>
      <b/>
      <sz val="8"/>
      <color indexed="8"/>
      <name val=".VnTimeH"/>
      <family val="2"/>
    </font>
    <font>
      <b/>
      <sz val="9"/>
      <color indexed="8"/>
      <name val=".VnTime"/>
      <family val="2"/>
    </font>
    <font>
      <b/>
      <sz val="8"/>
      <color indexed="8"/>
      <name val=".VnTime"/>
      <family val="2"/>
    </font>
    <font>
      <sz val="9"/>
      <name val=".VnTime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164" fontId="3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4" fontId="7" fillId="0" borderId="3" xfId="0" applyNumberFormat="1" applyFont="1" applyBorder="1" applyAlignment="1">
      <alignment/>
    </xf>
    <xf numFmtId="4" fontId="8" fillId="0" borderId="3" xfId="0" applyNumberFormat="1" applyFont="1" applyBorder="1" applyAlignment="1">
      <alignment horizontal="center"/>
    </xf>
    <xf numFmtId="4" fontId="9" fillId="0" borderId="3" xfId="0" applyNumberFormat="1" applyFont="1" applyBorder="1" applyAlignment="1">
      <alignment horizontal="center"/>
    </xf>
    <xf numFmtId="3" fontId="10" fillId="0" borderId="3" xfId="0" applyNumberFormat="1" applyFont="1" applyBorder="1" applyAlignment="1">
      <alignment/>
    </xf>
    <xf numFmtId="4" fontId="7" fillId="0" borderId="4" xfId="0" applyNumberFormat="1" applyFont="1" applyBorder="1" applyAlignment="1">
      <alignment/>
    </xf>
    <xf numFmtId="4" fontId="8" fillId="0" borderId="4" xfId="0" applyNumberFormat="1" applyFont="1" applyBorder="1" applyAlignment="1">
      <alignment horizontal="center"/>
    </xf>
    <xf numFmtId="3" fontId="9" fillId="0" borderId="4" xfId="0" applyNumberFormat="1" applyFont="1" applyBorder="1" applyAlignment="1">
      <alignment horizontal="center"/>
    </xf>
    <xf numFmtId="3" fontId="10" fillId="0" borderId="4" xfId="0" applyNumberFormat="1" applyFont="1" applyBorder="1" applyAlignment="1">
      <alignment/>
    </xf>
    <xf numFmtId="4" fontId="11" fillId="0" borderId="4" xfId="0" applyNumberFormat="1" applyFont="1" applyBorder="1" applyAlignment="1">
      <alignment/>
    </xf>
    <xf numFmtId="4" fontId="9" fillId="0" borderId="4" xfId="0" applyNumberFormat="1" applyFont="1" applyBorder="1" applyAlignment="1">
      <alignment horizontal="center"/>
    </xf>
    <xf numFmtId="3" fontId="12" fillId="0" borderId="4" xfId="0" applyNumberFormat="1" applyFont="1" applyBorder="1" applyAlignment="1">
      <alignment/>
    </xf>
    <xf numFmtId="4" fontId="7" fillId="0" borderId="4" xfId="0" applyNumberFormat="1" applyFont="1" applyBorder="1" applyAlignment="1">
      <alignment horizontal="center"/>
    </xf>
    <xf numFmtId="3" fontId="8" fillId="0" borderId="4" xfId="0" applyNumberFormat="1" applyFont="1" applyBorder="1" applyAlignment="1">
      <alignment horizontal="center"/>
    </xf>
    <xf numFmtId="4" fontId="7" fillId="0" borderId="5" xfId="0" applyNumberFormat="1" applyFont="1" applyBorder="1" applyAlignment="1">
      <alignment/>
    </xf>
    <xf numFmtId="3" fontId="8" fillId="0" borderId="5" xfId="0" applyNumberFormat="1" applyFont="1" applyBorder="1" applyAlignment="1">
      <alignment horizontal="center"/>
    </xf>
    <xf numFmtId="3" fontId="9" fillId="0" borderId="5" xfId="0" applyNumberFormat="1" applyFont="1" applyBorder="1" applyAlignment="1">
      <alignment horizontal="center"/>
    </xf>
    <xf numFmtId="4" fontId="7" fillId="0" borderId="1" xfId="0" applyNumberFormat="1" applyFont="1" applyBorder="1" applyAlignment="1">
      <alignment horizontal="center"/>
    </xf>
    <xf numFmtId="4" fontId="13" fillId="0" borderId="1" xfId="0" applyNumberFormat="1" applyFont="1" applyBorder="1" applyAlignment="1">
      <alignment/>
    </xf>
    <xf numFmtId="3" fontId="13" fillId="0" borderId="1" xfId="0" applyNumberFormat="1" applyFont="1" applyBorder="1" applyAlignment="1">
      <alignment/>
    </xf>
    <xf numFmtId="4" fontId="11" fillId="0" borderId="6" xfId="0" applyNumberFormat="1" applyFont="1" applyBorder="1" applyAlignment="1">
      <alignment/>
    </xf>
    <xf numFmtId="3" fontId="9" fillId="0" borderId="6" xfId="0" applyNumberFormat="1" applyFont="1" applyBorder="1" applyAlignment="1">
      <alignment horizontal="center"/>
    </xf>
    <xf numFmtId="3" fontId="13" fillId="0" borderId="6" xfId="0" applyNumberFormat="1" applyFont="1" applyBorder="1" applyAlignment="1">
      <alignment/>
    </xf>
    <xf numFmtId="4" fontId="13" fillId="0" borderId="4" xfId="0" applyNumberFormat="1" applyFont="1" applyBorder="1" applyAlignment="1">
      <alignment/>
    </xf>
    <xf numFmtId="3" fontId="13" fillId="0" borderId="4" xfId="0" applyNumberFormat="1" applyFont="1" applyBorder="1" applyAlignment="1">
      <alignment/>
    </xf>
    <xf numFmtId="4" fontId="12" fillId="0" borderId="7" xfId="0" applyNumberFormat="1" applyFont="1" applyBorder="1" applyAlignment="1">
      <alignment/>
    </xf>
    <xf numFmtId="4" fontId="13" fillId="0" borderId="7" xfId="0" applyNumberFormat="1" applyFont="1" applyBorder="1" applyAlignment="1">
      <alignment/>
    </xf>
    <xf numFmtId="3" fontId="13" fillId="0" borderId="7" xfId="0" applyNumberFormat="1" applyFont="1" applyBorder="1" applyAlignment="1">
      <alignment/>
    </xf>
    <xf numFmtId="3" fontId="12" fillId="0" borderId="8" xfId="0" applyNumberFormat="1" applyFont="1" applyBorder="1" applyAlignment="1">
      <alignment/>
    </xf>
    <xf numFmtId="4" fontId="12" fillId="0" borderId="0" xfId="0" applyNumberFormat="1" applyFont="1" applyBorder="1" applyAlignment="1">
      <alignment/>
    </xf>
    <xf numFmtId="4" fontId="13" fillId="0" borderId="0" xfId="0" applyNumberFormat="1" applyFont="1" applyBorder="1" applyAlignment="1">
      <alignment/>
    </xf>
    <xf numFmtId="3" fontId="13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4" fontId="3" fillId="0" borderId="0" xfId="0" applyNumberFormat="1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5" fillId="0" borderId="0" xfId="0" applyFont="1" applyAlignment="1">
      <alignment/>
    </xf>
    <xf numFmtId="0" fontId="20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0" fillId="0" borderId="8" xfId="0" applyBorder="1" applyAlignment="1">
      <alignment horizontal="center" vertical="center" wrapText="1"/>
    </xf>
    <xf numFmtId="0" fontId="21" fillId="0" borderId="1" xfId="0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4" fontId="11" fillId="0" borderId="3" xfId="0" applyNumberFormat="1" applyFont="1" applyBorder="1" applyAlignment="1">
      <alignment horizontal="center"/>
    </xf>
    <xf numFmtId="4" fontId="21" fillId="0" borderId="3" xfId="0" applyNumberFormat="1" applyFont="1" applyBorder="1" applyAlignment="1">
      <alignment horizontal="center"/>
    </xf>
    <xf numFmtId="164" fontId="7" fillId="0" borderId="4" xfId="0" applyNumberFormat="1" applyFont="1" applyBorder="1" applyAlignment="1">
      <alignment/>
    </xf>
    <xf numFmtId="4" fontId="11" fillId="0" borderId="4" xfId="0" applyNumberFormat="1" applyFont="1" applyBorder="1" applyAlignment="1">
      <alignment horizontal="center"/>
    </xf>
    <xf numFmtId="4" fontId="21" fillId="0" borderId="4" xfId="0" applyNumberFormat="1" applyFont="1" applyBorder="1" applyAlignment="1">
      <alignment horizontal="center"/>
    </xf>
    <xf numFmtId="3" fontId="7" fillId="0" borderId="4" xfId="0" applyNumberFormat="1" applyFont="1" applyBorder="1" applyAlignment="1">
      <alignment/>
    </xf>
    <xf numFmtId="0" fontId="3" fillId="0" borderId="4" xfId="0" applyFont="1" applyBorder="1" applyAlignment="1">
      <alignment horizontal="center"/>
    </xf>
    <xf numFmtId="4" fontId="7" fillId="0" borderId="7" xfId="0" applyNumberFormat="1" applyFont="1" applyBorder="1" applyAlignment="1">
      <alignment/>
    </xf>
    <xf numFmtId="4" fontId="11" fillId="0" borderId="7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64" fontId="7" fillId="0" borderId="7" xfId="0" applyNumberFormat="1" applyFont="1" applyBorder="1" applyAlignment="1">
      <alignment/>
    </xf>
    <xf numFmtId="0" fontId="19" fillId="0" borderId="11" xfId="0" applyFont="1" applyBorder="1" applyAlignment="1">
      <alignment horizontal="center"/>
    </xf>
    <xf numFmtId="0" fontId="14" fillId="0" borderId="0" xfId="0" applyFont="1" applyAlignment="1">
      <alignment horizontal="center"/>
    </xf>
    <xf numFmtId="4" fontId="23" fillId="0" borderId="0" xfId="0" applyNumberFormat="1" applyFont="1" applyAlignment="1">
      <alignment/>
    </xf>
    <xf numFmtId="4" fontId="24" fillId="0" borderId="0" xfId="0" applyNumberFormat="1" applyFont="1" applyAlignment="1">
      <alignment/>
    </xf>
    <xf numFmtId="0" fontId="15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4" fontId="16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/>
    </xf>
    <xf numFmtId="4" fontId="25" fillId="0" borderId="1" xfId="0" applyNumberFormat="1" applyFont="1" applyBorder="1" applyAlignment="1">
      <alignment horizontal="center" vertical="center"/>
    </xf>
    <xf numFmtId="4" fontId="2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" fontId="25" fillId="0" borderId="1" xfId="0" applyNumberFormat="1" applyFont="1" applyBorder="1" applyAlignment="1">
      <alignment horizontal="center" vertical="center"/>
    </xf>
    <xf numFmtId="3" fontId="27" fillId="0" borderId="9" xfId="0" applyNumberFormat="1" applyFont="1" applyBorder="1" applyAlignment="1">
      <alignment horizontal="center" vertical="center"/>
    </xf>
    <xf numFmtId="3" fontId="28" fillId="0" borderId="9" xfId="0" applyNumberFormat="1" applyFont="1" applyBorder="1" applyAlignment="1">
      <alignment horizontal="center" vertical="center"/>
    </xf>
    <xf numFmtId="3" fontId="27" fillId="0" borderId="1" xfId="0" applyNumberFormat="1" applyFont="1" applyBorder="1" applyAlignment="1">
      <alignment horizontal="center" vertical="center"/>
    </xf>
    <xf numFmtId="3" fontId="29" fillId="0" borderId="4" xfId="0" applyNumberFormat="1" applyFont="1" applyBorder="1" applyAlignment="1">
      <alignment/>
    </xf>
    <xf numFmtId="37" fontId="29" fillId="0" borderId="4" xfId="0" applyNumberFormat="1" applyFont="1" applyBorder="1" applyAlignment="1">
      <alignment/>
    </xf>
    <xf numFmtId="4" fontId="11" fillId="0" borderId="7" xfId="0" applyNumberFormat="1" applyFont="1" applyBorder="1" applyAlignment="1">
      <alignment/>
    </xf>
    <xf numFmtId="3" fontId="29" fillId="0" borderId="7" xfId="0" applyNumberFormat="1" applyFont="1" applyBorder="1" applyAlignment="1">
      <alignment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3" fontId="0" fillId="0" borderId="0" xfId="0" applyNumberFormat="1" applyFont="1" applyAlignment="1">
      <alignment/>
    </xf>
    <xf numFmtId="3" fontId="21" fillId="0" borderId="3" xfId="0" applyNumberFormat="1" applyFont="1" applyBorder="1" applyAlignment="1">
      <alignment/>
    </xf>
    <xf numFmtId="0" fontId="3" fillId="0" borderId="0" xfId="0" applyFont="1" applyAlignment="1">
      <alignment/>
    </xf>
    <xf numFmtId="3" fontId="21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BCQT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IPHINC"/>
      <sheetName val="PBLUONG"/>
      <sheetName val="CPNVKD"/>
      <sheetName val="THKQKD"/>
      <sheetName val="TAMTINHTNDN"/>
      <sheetName val="Sheet9"/>
      <sheetName val="BCDKTHN"/>
      <sheetName val="BCDKTXN"/>
      <sheetName val="BCDKT"/>
      <sheetName val="Sheet2"/>
      <sheetName val="KQKDLLOHN"/>
      <sheetName val="KQKDLLOXN"/>
      <sheetName val="Sheet4"/>
      <sheetName val="KQSXKDLLO"/>
      <sheetName val="Sheet5"/>
      <sheetName val="Sheet8"/>
      <sheetName val="THNVNN"/>
      <sheetName val="Sheet1"/>
      <sheetName val="TSCD"/>
      <sheetName val="BANGTMBCTC"/>
      <sheetName val="TMBC"/>
      <sheetName val="TGVCSHHN"/>
      <sheetName val="TGVCSH"/>
      <sheetName val="Sheet3"/>
      <sheetName val="PBKQSXKDHN"/>
      <sheetName val="PBKQSXKDXN"/>
      <sheetName val="PBKQSXKD"/>
      <sheetName val="CPSXKDTM"/>
      <sheetName val="CPSXKDHN"/>
      <sheetName val="CPSXKDXN"/>
      <sheetName val="CPSXKD"/>
      <sheetName val="CPQLDNHN"/>
      <sheetName val="CPQLXN"/>
      <sheetName val="CPQLDN"/>
      <sheetName val="BCLCTTHN"/>
      <sheetName val="BCLCTTXN"/>
      <sheetName val="BCLCTT"/>
      <sheetName val="Sheet6"/>
      <sheetName val="Sheet7"/>
      <sheetName val="BCDTKHN"/>
      <sheetName val="BCDTK"/>
      <sheetName val="BCDTKXN"/>
      <sheetName val="P"/>
      <sheetName val="K C"/>
      <sheetName val="T"/>
      <sheetName val="3388"/>
      <sheetName val="331"/>
    </sheetNames>
    <sheetDataSet>
      <sheetData sheetId="7">
        <row r="10">
          <cell r="E10">
            <v>423976963</v>
          </cell>
          <cell r="F10">
            <v>857974868</v>
          </cell>
        </row>
        <row r="12">
          <cell r="F12">
            <v>0</v>
          </cell>
        </row>
        <row r="16">
          <cell r="E16">
            <v>163113519</v>
          </cell>
          <cell r="F16">
            <v>980772407</v>
          </cell>
        </row>
        <row r="20">
          <cell r="E20">
            <v>13799947</v>
          </cell>
          <cell r="F20">
            <v>9870900</v>
          </cell>
        </row>
        <row r="23">
          <cell r="E23">
            <v>7469647940</v>
          </cell>
          <cell r="F23">
            <v>3081117353</v>
          </cell>
        </row>
        <row r="26">
          <cell r="E26">
            <v>12403857</v>
          </cell>
        </row>
        <row r="29">
          <cell r="E29">
            <v>120000000</v>
          </cell>
          <cell r="F29">
            <v>147000000</v>
          </cell>
        </row>
        <row r="31">
          <cell r="F31">
            <v>0</v>
          </cell>
        </row>
        <row r="39">
          <cell r="E39">
            <v>4038558960</v>
          </cell>
          <cell r="F39">
            <v>3841793246</v>
          </cell>
        </row>
        <row r="40">
          <cell r="E40">
            <v>-1710835238</v>
          </cell>
          <cell r="F40">
            <v>-1593999392</v>
          </cell>
        </row>
        <row r="57">
          <cell r="E57">
            <v>91999544</v>
          </cell>
          <cell r="F57">
            <v>142920205</v>
          </cell>
        </row>
        <row r="65">
          <cell r="E65">
            <v>0</v>
          </cell>
          <cell r="F65">
            <v>0</v>
          </cell>
        </row>
        <row r="66">
          <cell r="E66">
            <v>1103247090</v>
          </cell>
          <cell r="F66">
            <v>1268153832</v>
          </cell>
        </row>
        <row r="67">
          <cell r="E67">
            <v>4508919149</v>
          </cell>
          <cell r="F67">
            <v>800000000</v>
          </cell>
        </row>
        <row r="68">
          <cell r="E68">
            <v>26901470</v>
          </cell>
          <cell r="F68">
            <v>23619426</v>
          </cell>
        </row>
        <row r="69">
          <cell r="E69">
            <v>484869273</v>
          </cell>
          <cell r="F69">
            <v>1238795979</v>
          </cell>
        </row>
        <row r="70">
          <cell r="E70">
            <v>2008571</v>
          </cell>
        </row>
        <row r="73">
          <cell r="E73">
            <v>107483223</v>
          </cell>
          <cell r="F73">
            <v>129954285</v>
          </cell>
        </row>
        <row r="85">
          <cell r="E85">
            <v>4045061617</v>
          </cell>
          <cell r="F85">
            <v>3958280127</v>
          </cell>
        </row>
        <row r="94">
          <cell r="E94">
            <v>183900292</v>
          </cell>
          <cell r="F94">
            <v>165335979</v>
          </cell>
        </row>
        <row r="105">
          <cell r="E105">
            <v>17500000</v>
          </cell>
          <cell r="F105">
            <v>18240000</v>
          </cell>
        </row>
      </sheetData>
      <sheetData sheetId="8">
        <row r="10">
          <cell r="D10">
            <v>2170909569</v>
          </cell>
          <cell r="E10">
            <v>509512617</v>
          </cell>
        </row>
        <row r="11">
          <cell r="D11">
            <v>0</v>
          </cell>
          <cell r="E11">
            <v>0</v>
          </cell>
        </row>
        <row r="12">
          <cell r="E12">
            <v>0</v>
          </cell>
        </row>
        <row r="13">
          <cell r="D13">
            <v>0</v>
          </cell>
          <cell r="E13">
            <v>0</v>
          </cell>
        </row>
        <row r="14">
          <cell r="D14">
            <v>0</v>
          </cell>
          <cell r="E14">
            <v>0</v>
          </cell>
        </row>
        <row r="16">
          <cell r="D16">
            <v>3265707829</v>
          </cell>
          <cell r="E16">
            <v>3128367283</v>
          </cell>
        </row>
        <row r="17">
          <cell r="D17">
            <v>12850000000</v>
          </cell>
          <cell r="E17">
            <v>3852000000</v>
          </cell>
        </row>
        <row r="19">
          <cell r="D19">
            <v>0</v>
          </cell>
          <cell r="E19">
            <v>0</v>
          </cell>
        </row>
        <row r="20">
          <cell r="D20">
            <v>965339378</v>
          </cell>
          <cell r="E20">
            <v>1008299366</v>
          </cell>
        </row>
        <row r="21">
          <cell r="D21">
            <v>-42701000</v>
          </cell>
          <cell r="E21">
            <v>-42701000</v>
          </cell>
        </row>
        <row r="23">
          <cell r="D23">
            <v>24090899007</v>
          </cell>
          <cell r="E23">
            <v>23873402962</v>
          </cell>
        </row>
        <row r="24">
          <cell r="D24">
            <v>0</v>
          </cell>
          <cell r="E24">
            <v>0</v>
          </cell>
        </row>
        <row r="26">
          <cell r="D26">
            <v>163491818</v>
          </cell>
          <cell r="E26">
            <v>0</v>
          </cell>
        </row>
        <row r="27">
          <cell r="D27">
            <v>0</v>
          </cell>
          <cell r="E27">
            <v>0</v>
          </cell>
        </row>
        <row r="28">
          <cell r="D28">
            <v>53366858</v>
          </cell>
          <cell r="E28">
            <v>0</v>
          </cell>
        </row>
        <row r="29">
          <cell r="D29">
            <v>201290000</v>
          </cell>
          <cell r="E29">
            <v>79268000</v>
          </cell>
        </row>
        <row r="31">
          <cell r="E31">
            <v>65919459</v>
          </cell>
        </row>
        <row r="32">
          <cell r="D32">
            <v>23218459</v>
          </cell>
          <cell r="E32">
            <v>23218459</v>
          </cell>
        </row>
        <row r="33">
          <cell r="D33">
            <v>0</v>
          </cell>
          <cell r="E33">
            <v>0</v>
          </cell>
        </row>
        <row r="34">
          <cell r="D34">
            <v>0</v>
          </cell>
          <cell r="E34">
            <v>0</v>
          </cell>
        </row>
        <row r="35">
          <cell r="D35">
            <v>42701000</v>
          </cell>
          <cell r="E35">
            <v>42701000</v>
          </cell>
        </row>
        <row r="36">
          <cell r="D36">
            <v>0</v>
          </cell>
          <cell r="E36">
            <v>0</v>
          </cell>
        </row>
        <row r="39">
          <cell r="D39">
            <v>22367144020</v>
          </cell>
          <cell r="E39">
            <v>22242767830</v>
          </cell>
        </row>
        <row r="40">
          <cell r="D40">
            <v>-6955427955</v>
          </cell>
          <cell r="E40">
            <v>-6496557738</v>
          </cell>
        </row>
        <row r="42">
          <cell r="D42">
            <v>0</v>
          </cell>
          <cell r="E42">
            <v>0</v>
          </cell>
        </row>
        <row r="43">
          <cell r="D43">
            <v>0</v>
          </cell>
          <cell r="E43">
            <v>0</v>
          </cell>
        </row>
        <row r="45">
          <cell r="D45">
            <v>0</v>
          </cell>
          <cell r="E45">
            <v>0</v>
          </cell>
        </row>
        <row r="46">
          <cell r="D46">
            <v>0</v>
          </cell>
          <cell r="E46">
            <v>0</v>
          </cell>
        </row>
        <row r="47">
          <cell r="D47">
            <v>338205311</v>
          </cell>
          <cell r="E47">
            <v>307742286</v>
          </cell>
        </row>
        <row r="49">
          <cell r="D49">
            <v>0</v>
          </cell>
          <cell r="E49">
            <v>0</v>
          </cell>
        </row>
        <row r="50">
          <cell r="D50">
            <v>0</v>
          </cell>
          <cell r="E50">
            <v>0</v>
          </cell>
        </row>
        <row r="52">
          <cell r="D52">
            <v>0</v>
          </cell>
          <cell r="E52">
            <v>0</v>
          </cell>
        </row>
        <row r="53">
          <cell r="D53">
            <v>0</v>
          </cell>
          <cell r="E53">
            <v>0</v>
          </cell>
        </row>
        <row r="54">
          <cell r="D54">
            <v>0</v>
          </cell>
          <cell r="E54">
            <v>0</v>
          </cell>
        </row>
        <row r="55">
          <cell r="D55">
            <v>0</v>
          </cell>
          <cell r="E55">
            <v>0</v>
          </cell>
        </row>
        <row r="57">
          <cell r="D57">
            <v>270653957</v>
          </cell>
          <cell r="E57">
            <v>169399948</v>
          </cell>
        </row>
        <row r="58">
          <cell r="D58">
            <v>0</v>
          </cell>
          <cell r="E58">
            <v>0</v>
          </cell>
        </row>
        <row r="59">
          <cell r="D59">
            <v>0</v>
          </cell>
          <cell r="E59">
            <v>0</v>
          </cell>
        </row>
        <row r="61">
          <cell r="D61">
            <v>0</v>
          </cell>
        </row>
        <row r="62">
          <cell r="D62">
            <v>0</v>
          </cell>
        </row>
        <row r="65">
          <cell r="D65">
            <v>11540000000</v>
          </cell>
          <cell r="E65">
            <v>3720000000</v>
          </cell>
        </row>
        <row r="66">
          <cell r="D66">
            <v>5976670003</v>
          </cell>
          <cell r="E66">
            <v>2931090371</v>
          </cell>
        </row>
        <row r="67">
          <cell r="D67">
            <v>12743023188</v>
          </cell>
          <cell r="E67">
            <v>12922294285</v>
          </cell>
        </row>
        <row r="68">
          <cell r="D68">
            <v>70759776</v>
          </cell>
          <cell r="E68">
            <v>156074257</v>
          </cell>
        </row>
        <row r="69">
          <cell r="D69">
            <v>5353821876</v>
          </cell>
          <cell r="E69">
            <v>6027883993</v>
          </cell>
        </row>
        <row r="70">
          <cell r="D70">
            <v>0</v>
          </cell>
          <cell r="E70">
            <v>0</v>
          </cell>
        </row>
        <row r="72">
          <cell r="D72">
            <v>0</v>
          </cell>
          <cell r="E72">
            <v>0</v>
          </cell>
        </row>
        <row r="73">
          <cell r="D73">
            <v>1082232459</v>
          </cell>
          <cell r="E73">
            <v>976578222</v>
          </cell>
        </row>
        <row r="74">
          <cell r="D74">
            <v>0</v>
          </cell>
          <cell r="E74">
            <v>0</v>
          </cell>
        </row>
        <row r="76">
          <cell r="D76">
            <v>0</v>
          </cell>
          <cell r="E76">
            <v>0</v>
          </cell>
        </row>
        <row r="77">
          <cell r="D77">
            <v>0</v>
          </cell>
          <cell r="E77">
            <v>0</v>
          </cell>
        </row>
        <row r="78">
          <cell r="D78">
            <v>0</v>
          </cell>
          <cell r="E78">
            <v>0</v>
          </cell>
        </row>
        <row r="79">
          <cell r="D79">
            <v>1300000000</v>
          </cell>
          <cell r="E79">
            <v>1300000000</v>
          </cell>
        </row>
        <row r="80">
          <cell r="D80">
            <v>0</v>
          </cell>
          <cell r="E80">
            <v>0</v>
          </cell>
        </row>
        <row r="81">
          <cell r="D81">
            <v>296650560</v>
          </cell>
          <cell r="E81">
            <v>296650560</v>
          </cell>
        </row>
        <row r="82">
          <cell r="D82">
            <v>0</v>
          </cell>
          <cell r="E82">
            <v>0</v>
          </cell>
        </row>
        <row r="85">
          <cell r="D85">
            <v>13354938383</v>
          </cell>
          <cell r="E85">
            <v>13441719873</v>
          </cell>
        </row>
        <row r="86">
          <cell r="D86">
            <v>804502460</v>
          </cell>
          <cell r="E86">
            <v>804502460</v>
          </cell>
        </row>
        <row r="87">
          <cell r="D87">
            <v>0</v>
          </cell>
          <cell r="E87">
            <v>0</v>
          </cell>
        </row>
        <row r="88">
          <cell r="D88">
            <v>0</v>
          </cell>
          <cell r="E88">
            <v>0</v>
          </cell>
        </row>
        <row r="89">
          <cell r="D89">
            <v>0</v>
          </cell>
          <cell r="E89">
            <v>0</v>
          </cell>
        </row>
        <row r="90">
          <cell r="D90">
            <v>0</v>
          </cell>
          <cell r="E90">
            <v>0</v>
          </cell>
        </row>
        <row r="91">
          <cell r="D91">
            <v>2930444722</v>
          </cell>
          <cell r="E91">
            <v>2930444722</v>
          </cell>
        </row>
        <row r="92">
          <cell r="D92">
            <v>422457467</v>
          </cell>
          <cell r="E92">
            <v>422457467</v>
          </cell>
        </row>
        <row r="93">
          <cell r="D93">
            <v>0</v>
          </cell>
          <cell r="E93">
            <v>0</v>
          </cell>
        </row>
        <row r="94">
          <cell r="D94">
            <v>3992598803</v>
          </cell>
          <cell r="E94">
            <v>2536191401</v>
          </cell>
        </row>
        <row r="95">
          <cell r="D95">
            <v>0</v>
          </cell>
          <cell r="E95">
            <v>0</v>
          </cell>
        </row>
        <row r="97">
          <cell r="D97">
            <v>96973361</v>
          </cell>
          <cell r="E97">
            <v>114843361</v>
          </cell>
        </row>
        <row r="98">
          <cell r="D98">
            <v>0</v>
          </cell>
          <cell r="E98">
            <v>0</v>
          </cell>
        </row>
        <row r="99">
          <cell r="D99">
            <v>0</v>
          </cell>
          <cell r="E99">
            <v>0</v>
          </cell>
        </row>
        <row r="103">
          <cell r="D103">
            <v>0</v>
          </cell>
          <cell r="E103">
            <v>0</v>
          </cell>
        </row>
        <row r="104">
          <cell r="D104">
            <v>0</v>
          </cell>
          <cell r="E104">
            <v>0</v>
          </cell>
        </row>
        <row r="105">
          <cell r="D105">
            <v>0</v>
          </cell>
          <cell r="E105">
            <v>144641710</v>
          </cell>
        </row>
        <row r="106">
          <cell r="D106">
            <v>0</v>
          </cell>
          <cell r="E106">
            <v>0</v>
          </cell>
        </row>
        <row r="107">
          <cell r="D107">
            <v>0</v>
          </cell>
          <cell r="E107">
            <v>0</v>
          </cell>
        </row>
        <row r="108">
          <cell r="D108">
            <v>0</v>
          </cell>
          <cell r="E108">
            <v>0</v>
          </cell>
        </row>
      </sheetData>
      <sheetData sheetId="12">
        <row r="11">
          <cell r="D11">
            <v>2305531646</v>
          </cell>
          <cell r="E11">
            <v>731108078</v>
          </cell>
          <cell r="F11">
            <v>2305531646</v>
          </cell>
          <cell r="G11">
            <v>731108078</v>
          </cell>
        </row>
        <row r="12">
          <cell r="E12">
            <v>0</v>
          </cell>
          <cell r="G12">
            <v>0</v>
          </cell>
        </row>
        <row r="13">
          <cell r="D13">
            <v>2305531646</v>
          </cell>
          <cell r="E13">
            <v>731108078</v>
          </cell>
          <cell r="F13">
            <v>2305531646</v>
          </cell>
          <cell r="G13">
            <v>731108078</v>
          </cell>
        </row>
        <row r="14">
          <cell r="D14">
            <v>1712828204</v>
          </cell>
          <cell r="E14">
            <v>466062606</v>
          </cell>
          <cell r="F14">
            <v>1712828204</v>
          </cell>
          <cell r="G14">
            <v>466062606</v>
          </cell>
        </row>
        <row r="15">
          <cell r="D15">
            <v>592703442</v>
          </cell>
          <cell r="E15">
            <v>265045472</v>
          </cell>
          <cell r="F15">
            <v>592703442</v>
          </cell>
          <cell r="G15">
            <v>265045472</v>
          </cell>
        </row>
        <row r="16">
          <cell r="D16">
            <v>1935900</v>
          </cell>
          <cell r="E16">
            <v>589903</v>
          </cell>
          <cell r="F16">
            <v>1935900</v>
          </cell>
          <cell r="G16">
            <v>589903</v>
          </cell>
        </row>
        <row r="20">
          <cell r="D20">
            <v>384467580</v>
          </cell>
          <cell r="E20">
            <v>237655315</v>
          </cell>
          <cell r="F20">
            <v>384467580</v>
          </cell>
          <cell r="G20">
            <v>237655315</v>
          </cell>
        </row>
        <row r="21">
          <cell r="D21">
            <v>210171762</v>
          </cell>
          <cell r="E21">
            <v>27980060</v>
          </cell>
          <cell r="F21">
            <v>210171762</v>
          </cell>
          <cell r="G21">
            <v>27980060</v>
          </cell>
        </row>
        <row r="22">
          <cell r="E22">
            <v>13180600</v>
          </cell>
          <cell r="G22">
            <v>13180600</v>
          </cell>
        </row>
        <row r="23">
          <cell r="E23">
            <v>13180600</v>
          </cell>
          <cell r="G23">
            <v>13180600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D25">
            <v>210171762</v>
          </cell>
          <cell r="E25">
            <v>27980060</v>
          </cell>
          <cell r="F25">
            <v>210171762</v>
          </cell>
          <cell r="G25">
            <v>27980060</v>
          </cell>
        </row>
        <row r="26">
          <cell r="D26">
            <v>26271470</v>
          </cell>
          <cell r="E26">
            <v>3497508</v>
          </cell>
          <cell r="F26">
            <v>26271470</v>
          </cell>
          <cell r="G26">
            <v>3497508</v>
          </cell>
        </row>
        <row r="28">
          <cell r="D28">
            <v>183900292</v>
          </cell>
          <cell r="E28">
            <v>24482552</v>
          </cell>
          <cell r="F28">
            <v>183900292</v>
          </cell>
          <cell r="G28">
            <v>24482552</v>
          </cell>
        </row>
      </sheetData>
      <sheetData sheetId="14">
        <row r="11">
          <cell r="D11">
            <v>23193541932</v>
          </cell>
          <cell r="E11">
            <v>19954208179</v>
          </cell>
          <cell r="F11">
            <v>23193541932</v>
          </cell>
          <cell r="G11">
            <v>19954208179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</row>
        <row r="13">
          <cell r="D13">
            <v>23193541932</v>
          </cell>
          <cell r="E13">
            <v>19954208179</v>
          </cell>
          <cell r="F13">
            <v>23193541932</v>
          </cell>
          <cell r="G13">
            <v>19954208179</v>
          </cell>
        </row>
        <row r="14">
          <cell r="D14">
            <v>20598286427</v>
          </cell>
          <cell r="E14">
            <v>17747683185</v>
          </cell>
          <cell r="F14">
            <v>20598286427</v>
          </cell>
          <cell r="G14">
            <v>17747683185</v>
          </cell>
        </row>
        <row r="15">
          <cell r="D15">
            <v>2595255505</v>
          </cell>
          <cell r="E15">
            <v>2206524994</v>
          </cell>
          <cell r="F15">
            <v>2595255505</v>
          </cell>
          <cell r="G15">
            <v>2206524994</v>
          </cell>
        </row>
        <row r="16">
          <cell r="D16">
            <v>5721988</v>
          </cell>
          <cell r="E16">
            <v>4681318</v>
          </cell>
          <cell r="F16">
            <v>5721988</v>
          </cell>
          <cell r="G16">
            <v>4681318</v>
          </cell>
        </row>
        <row r="17">
          <cell r="D17">
            <v>76164648</v>
          </cell>
          <cell r="E17">
            <v>195133822</v>
          </cell>
          <cell r="F17">
            <v>76164648</v>
          </cell>
          <cell r="G17">
            <v>195133822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D19">
            <v>321607966</v>
          </cell>
          <cell r="E19">
            <v>332792511</v>
          </cell>
          <cell r="F19">
            <v>321607966</v>
          </cell>
          <cell r="G19">
            <v>332792511</v>
          </cell>
        </row>
        <row r="20">
          <cell r="D20">
            <v>727785481</v>
          </cell>
          <cell r="E20">
            <v>668094719</v>
          </cell>
          <cell r="F20">
            <v>727785481</v>
          </cell>
          <cell r="G20">
            <v>668094719</v>
          </cell>
        </row>
        <row r="21">
          <cell r="D21">
            <v>1475419398</v>
          </cell>
          <cell r="E21">
            <v>1015185260</v>
          </cell>
          <cell r="F21">
            <v>1475419398</v>
          </cell>
          <cell r="G21">
            <v>1015185260</v>
          </cell>
        </row>
        <row r="22">
          <cell r="D22">
            <v>3020000</v>
          </cell>
          <cell r="E22">
            <v>18380956</v>
          </cell>
          <cell r="F22">
            <v>3020000</v>
          </cell>
          <cell r="G22">
            <v>18380956</v>
          </cell>
        </row>
        <row r="23">
          <cell r="D23">
            <v>2929200</v>
          </cell>
          <cell r="E23">
            <v>32893837</v>
          </cell>
          <cell r="F23">
            <v>2929200</v>
          </cell>
          <cell r="G23">
            <v>32893837</v>
          </cell>
        </row>
        <row r="24">
          <cell r="D24">
            <v>90800</v>
          </cell>
          <cell r="E24">
            <v>-14512881</v>
          </cell>
          <cell r="F24">
            <v>90800</v>
          </cell>
          <cell r="G24">
            <v>-14512881</v>
          </cell>
        </row>
        <row r="25">
          <cell r="D25">
            <v>1475510198</v>
          </cell>
          <cell r="E25">
            <v>1000672379</v>
          </cell>
          <cell r="F25">
            <v>1475510198</v>
          </cell>
          <cell r="G25">
            <v>1000672379</v>
          </cell>
        </row>
        <row r="26">
          <cell r="D26">
            <v>184438775</v>
          </cell>
          <cell r="E26">
            <v>125084047</v>
          </cell>
          <cell r="F26">
            <v>184438775</v>
          </cell>
          <cell r="G26">
            <v>125084047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</row>
        <row r="28">
          <cell r="D28">
            <v>1291071423</v>
          </cell>
          <cell r="E28">
            <v>875588332</v>
          </cell>
          <cell r="F28">
            <v>1291071423</v>
          </cell>
          <cell r="G28">
            <v>875588332</v>
          </cell>
        </row>
      </sheetData>
      <sheetData sheetId="35">
        <row r="14">
          <cell r="D14">
            <v>7068098754</v>
          </cell>
          <cell r="E14">
            <v>3186187469</v>
          </cell>
        </row>
        <row r="15">
          <cell r="D15">
            <v>-6406584261</v>
          </cell>
          <cell r="E15">
            <v>-2109042257</v>
          </cell>
        </row>
        <row r="16">
          <cell r="D16">
            <v>-1535992314</v>
          </cell>
          <cell r="E16">
            <v>-231802513</v>
          </cell>
        </row>
        <row r="17">
          <cell r="D17">
            <v>0</v>
          </cell>
          <cell r="E17">
            <v>0</v>
          </cell>
        </row>
        <row r="18">
          <cell r="D18">
            <v>0</v>
          </cell>
          <cell r="E18">
            <v>0</v>
          </cell>
        </row>
        <row r="19">
          <cell r="D19">
            <v>864851484</v>
          </cell>
          <cell r="E19">
            <v>201934279</v>
          </cell>
        </row>
        <row r="20">
          <cell r="D20">
            <v>-219703468</v>
          </cell>
          <cell r="E20">
            <v>-288668055</v>
          </cell>
        </row>
        <row r="23">
          <cell r="D23">
            <v>-206604000</v>
          </cell>
          <cell r="E23">
            <v>-98557500</v>
          </cell>
        </row>
        <row r="24">
          <cell r="D24">
            <v>0</v>
          </cell>
          <cell r="E24">
            <v>0</v>
          </cell>
        </row>
        <row r="25">
          <cell r="D25">
            <v>0</v>
          </cell>
          <cell r="E25">
            <v>0</v>
          </cell>
        </row>
        <row r="26">
          <cell r="D26">
            <v>0</v>
          </cell>
          <cell r="E26">
            <v>0</v>
          </cell>
        </row>
        <row r="27">
          <cell r="D27">
            <v>0</v>
          </cell>
          <cell r="E27">
            <v>0</v>
          </cell>
        </row>
        <row r="28">
          <cell r="D28">
            <v>0</v>
          </cell>
          <cell r="E28">
            <v>0</v>
          </cell>
        </row>
        <row r="29">
          <cell r="D29">
            <v>1935900</v>
          </cell>
          <cell r="E29">
            <v>589903</v>
          </cell>
        </row>
        <row r="41">
          <cell r="D41">
            <v>857974868</v>
          </cell>
          <cell r="E41">
            <v>18110371</v>
          </cell>
        </row>
      </sheetData>
      <sheetData sheetId="36">
        <row r="10">
          <cell r="D10">
            <v>24196594531</v>
          </cell>
          <cell r="E10">
            <v>19818059388</v>
          </cell>
        </row>
        <row r="11">
          <cell r="D11">
            <v>-23505253481</v>
          </cell>
          <cell r="E11">
            <v>-12614465395</v>
          </cell>
        </row>
        <row r="12">
          <cell r="D12">
            <v>-3467822884</v>
          </cell>
          <cell r="E12">
            <v>-3028102105</v>
          </cell>
        </row>
        <row r="13">
          <cell r="D13">
            <v>-152654167</v>
          </cell>
          <cell r="E13">
            <v>-178245166</v>
          </cell>
        </row>
        <row r="14">
          <cell r="D14">
            <v>-282197769</v>
          </cell>
          <cell r="E14">
            <v>-376279366</v>
          </cell>
        </row>
        <row r="15">
          <cell r="D15">
            <v>284938621</v>
          </cell>
          <cell r="E15">
            <v>428061094</v>
          </cell>
        </row>
        <row r="16">
          <cell r="D16">
            <v>-3003205488</v>
          </cell>
          <cell r="E16">
            <v>-2241014459</v>
          </cell>
        </row>
        <row r="19">
          <cell r="D19">
            <v>-225630199</v>
          </cell>
          <cell r="E19">
            <v>-1186918363</v>
          </cell>
        </row>
        <row r="20">
          <cell r="E20">
            <v>18380956</v>
          </cell>
        </row>
        <row r="25">
          <cell r="D25">
            <v>5721988</v>
          </cell>
          <cell r="E25">
            <v>4681318</v>
          </cell>
        </row>
        <row r="31">
          <cell r="D31">
            <v>8000000000</v>
          </cell>
        </row>
        <row r="32">
          <cell r="D32">
            <v>-180000000</v>
          </cell>
          <cell r="E32">
            <v>-1180000000</v>
          </cell>
        </row>
        <row r="34">
          <cell r="D34">
            <v>-9094200</v>
          </cell>
        </row>
        <row r="37">
          <cell r="D37">
            <v>509512617</v>
          </cell>
          <cell r="E37">
            <v>1012738758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7"/>
  <sheetViews>
    <sheetView workbookViewId="0" topLeftCell="A1">
      <selection activeCell="A114" sqref="A114"/>
    </sheetView>
  </sheetViews>
  <sheetFormatPr defaultColWidth="8.796875" defaultRowHeight="15"/>
  <cols>
    <col min="1" max="1" width="43.5" style="0" customWidth="1"/>
    <col min="3" max="3" width="10.69921875" style="0" customWidth="1"/>
    <col min="4" max="4" width="14.8984375" style="0" customWidth="1"/>
    <col min="5" max="5" width="13.8984375" style="0" customWidth="1"/>
    <col min="6" max="6" width="12.19921875" style="0" customWidth="1"/>
    <col min="7" max="7" width="13.19921875" style="0" customWidth="1"/>
  </cols>
  <sheetData>
    <row r="1" spans="1:5" ht="15.75">
      <c r="A1" s="1" t="s">
        <v>0</v>
      </c>
      <c r="B1" s="2"/>
      <c r="C1" s="3" t="s">
        <v>1</v>
      </c>
      <c r="D1" s="3"/>
      <c r="E1" s="3"/>
    </row>
    <row r="2" spans="1:5" ht="15.75">
      <c r="A2" s="4"/>
      <c r="B2" s="2"/>
      <c r="C2" s="5" t="s">
        <v>2</v>
      </c>
      <c r="D2" s="5"/>
      <c r="E2" s="5"/>
    </row>
    <row r="3" spans="1:5" ht="15.75">
      <c r="A3" s="4"/>
      <c r="B3" s="2"/>
      <c r="C3" s="5" t="s">
        <v>3</v>
      </c>
      <c r="D3" s="5"/>
      <c r="E3" s="5"/>
    </row>
    <row r="4" spans="1:5" ht="25.5">
      <c r="A4" s="6" t="s">
        <v>4</v>
      </c>
      <c r="B4" s="6"/>
      <c r="C4" s="6"/>
      <c r="D4" s="6"/>
      <c r="E4" s="6"/>
    </row>
    <row r="5" spans="1:5" ht="15">
      <c r="A5" s="7" t="s">
        <v>5</v>
      </c>
      <c r="B5" s="7"/>
      <c r="C5" s="7"/>
      <c r="D5" s="7"/>
      <c r="E5" s="7"/>
    </row>
    <row r="6" spans="1:5" ht="12" customHeight="1">
      <c r="A6" s="8"/>
      <c r="B6" s="8"/>
      <c r="C6" s="8"/>
      <c r="D6" s="8"/>
      <c r="E6" s="8"/>
    </row>
    <row r="7" spans="1:5" ht="27" customHeight="1">
      <c r="A7" s="9" t="s">
        <v>6</v>
      </c>
      <c r="B7" s="9" t="s">
        <v>7</v>
      </c>
      <c r="C7" s="10" t="s">
        <v>8</v>
      </c>
      <c r="D7" s="11" t="s">
        <v>9</v>
      </c>
      <c r="E7" s="11" t="s">
        <v>10</v>
      </c>
    </row>
    <row r="8" spans="1:5" ht="15">
      <c r="A8" s="12">
        <v>1</v>
      </c>
      <c r="B8" s="12">
        <v>2</v>
      </c>
      <c r="C8" s="12">
        <v>3</v>
      </c>
      <c r="D8" s="12">
        <v>4</v>
      </c>
      <c r="E8" s="13">
        <v>5</v>
      </c>
    </row>
    <row r="9" spans="1:5" ht="13.5" customHeight="1">
      <c r="A9" s="14" t="s">
        <v>11</v>
      </c>
      <c r="B9" s="15" t="s">
        <v>12</v>
      </c>
      <c r="C9" s="16"/>
      <c r="D9" s="17">
        <f>+D10+D13+D16+D23+D26</f>
        <v>51921245685</v>
      </c>
      <c r="E9" s="17">
        <f>+E10+E13+E16+E23+E26</f>
        <v>37484884756</v>
      </c>
    </row>
    <row r="10" spans="1:5" ht="13.5" customHeight="1">
      <c r="A10" s="18" t="s">
        <v>13</v>
      </c>
      <c r="B10" s="19" t="s">
        <v>14</v>
      </c>
      <c r="C10" s="20"/>
      <c r="D10" s="21">
        <f>SUM(D11:D12)</f>
        <v>2594886532</v>
      </c>
      <c r="E10" s="21">
        <f>SUM(E11:E12)</f>
        <v>1367487485</v>
      </c>
    </row>
    <row r="11" spans="1:5" ht="13.5" customHeight="1">
      <c r="A11" s="22" t="s">
        <v>15</v>
      </c>
      <c r="B11" s="23" t="s">
        <v>16</v>
      </c>
      <c r="C11" s="20" t="s">
        <v>17</v>
      </c>
      <c r="D11" s="24">
        <f>+'[1]BCDKTXN'!E10+'[1]BCDKT'!D10</f>
        <v>2594886532</v>
      </c>
      <c r="E11" s="24">
        <f>+'[1]BCDKTXN'!F10+'[1]BCDKT'!E10</f>
        <v>1367487485</v>
      </c>
    </row>
    <row r="12" spans="1:5" ht="13.5" customHeight="1">
      <c r="A12" s="22" t="s">
        <v>18</v>
      </c>
      <c r="B12" s="23" t="s">
        <v>19</v>
      </c>
      <c r="C12" s="20"/>
      <c r="D12" s="24">
        <f>+'[1]BCDKTXN'!E11+'[1]BCDKT'!D11</f>
        <v>0</v>
      </c>
      <c r="E12" s="24">
        <f>+'[1]BCDKTXN'!F11+'[1]BCDKT'!E11</f>
        <v>0</v>
      </c>
    </row>
    <row r="13" spans="1:5" ht="13.5" customHeight="1">
      <c r="A13" s="18" t="s">
        <v>20</v>
      </c>
      <c r="B13" s="19" t="s">
        <v>21</v>
      </c>
      <c r="C13" s="20" t="s">
        <v>22</v>
      </c>
      <c r="D13" s="21">
        <f>SUM(D14:D15)</f>
        <v>0</v>
      </c>
      <c r="E13" s="21">
        <f>+'[1]BCDKTXN'!F12+'[1]BCDKT'!E12</f>
        <v>0</v>
      </c>
    </row>
    <row r="14" spans="1:5" ht="13.5" customHeight="1">
      <c r="A14" s="22" t="s">
        <v>23</v>
      </c>
      <c r="B14" s="23" t="s">
        <v>24</v>
      </c>
      <c r="C14" s="20"/>
      <c r="D14" s="24">
        <f>+'[1]BCDKTXN'!E13+'[1]BCDKT'!D13</f>
        <v>0</v>
      </c>
      <c r="E14" s="24">
        <f>+'[1]BCDKTXN'!F13+'[1]BCDKT'!E13</f>
        <v>0</v>
      </c>
    </row>
    <row r="15" spans="1:5" ht="13.5" customHeight="1">
      <c r="A15" s="22" t="s">
        <v>25</v>
      </c>
      <c r="B15" s="23" t="s">
        <v>26</v>
      </c>
      <c r="C15" s="20"/>
      <c r="D15" s="24">
        <f>+'[1]BCDKTXN'!E14+'[1]BCDKT'!D14</f>
        <v>0</v>
      </c>
      <c r="E15" s="24">
        <f>+'[1]BCDKTXN'!F14+'[1]BCDKT'!E14</f>
        <v>0</v>
      </c>
    </row>
    <row r="16" spans="1:5" ht="13.5" customHeight="1">
      <c r="A16" s="18" t="s">
        <v>27</v>
      </c>
      <c r="B16" s="19" t="s">
        <v>28</v>
      </c>
      <c r="C16" s="20"/>
      <c r="D16" s="21">
        <f>SUM(D17:D22)</f>
        <v>17215259673</v>
      </c>
      <c r="E16" s="21">
        <f>SUM(E17:E22)</f>
        <v>8936608956</v>
      </c>
    </row>
    <row r="17" spans="1:5" ht="13.5" customHeight="1">
      <c r="A17" s="22" t="s">
        <v>29</v>
      </c>
      <c r="B17" s="23" t="s">
        <v>30</v>
      </c>
      <c r="C17" s="20"/>
      <c r="D17" s="24">
        <f>+'[1]BCDKTXN'!E16+'[1]BCDKT'!D16</f>
        <v>3428821348</v>
      </c>
      <c r="E17" s="24">
        <f>+'[1]BCDKTXN'!F16+'[1]BCDKT'!E16</f>
        <v>4109139690</v>
      </c>
    </row>
    <row r="18" spans="1:5" ht="13.5" customHeight="1">
      <c r="A18" s="22" t="s">
        <v>31</v>
      </c>
      <c r="B18" s="23" t="s">
        <v>32</v>
      </c>
      <c r="C18" s="20"/>
      <c r="D18" s="24">
        <f>+'[1]BCDKTXN'!E17+'[1]BCDKT'!D17</f>
        <v>12850000000</v>
      </c>
      <c r="E18" s="24">
        <f>+'[1]BCDKTXN'!F17+'[1]BCDKT'!E17</f>
        <v>3852000000</v>
      </c>
    </row>
    <row r="19" spans="1:5" ht="13.5" customHeight="1">
      <c r="A19" s="22" t="s">
        <v>33</v>
      </c>
      <c r="B19" s="23" t="s">
        <v>34</v>
      </c>
      <c r="C19" s="20"/>
      <c r="D19" s="24">
        <v>0</v>
      </c>
      <c r="E19" s="24">
        <v>0</v>
      </c>
    </row>
    <row r="20" spans="1:5" ht="13.5" customHeight="1">
      <c r="A20" s="22" t="s">
        <v>35</v>
      </c>
      <c r="B20" s="23" t="s">
        <v>36</v>
      </c>
      <c r="C20" s="20"/>
      <c r="D20" s="24">
        <f>+'[1]BCDKTXN'!E19+'[1]BCDKT'!D19</f>
        <v>0</v>
      </c>
      <c r="E20" s="24">
        <f>+'[1]BCDKTXN'!F19+'[1]BCDKT'!E19</f>
        <v>0</v>
      </c>
    </row>
    <row r="21" spans="1:5" ht="13.5" customHeight="1">
      <c r="A21" s="22" t="s">
        <v>37</v>
      </c>
      <c r="B21" s="20">
        <v>135</v>
      </c>
      <c r="C21" s="20" t="s">
        <v>38</v>
      </c>
      <c r="D21" s="24">
        <f>+'[1]BCDKTXN'!E20+'[1]BCDKT'!D20</f>
        <v>979139325</v>
      </c>
      <c r="E21" s="24">
        <f>+'[1]BCDKTXN'!F20+'[1]BCDKT'!E20</f>
        <v>1018170266</v>
      </c>
    </row>
    <row r="22" spans="1:5" ht="13.5" customHeight="1">
      <c r="A22" s="22" t="s">
        <v>39</v>
      </c>
      <c r="B22" s="23" t="s">
        <v>40</v>
      </c>
      <c r="C22" s="20"/>
      <c r="D22" s="24">
        <f>+'[1]BCDKTXN'!E21+'[1]BCDKT'!D21</f>
        <v>-42701000</v>
      </c>
      <c r="E22" s="24">
        <f>+'[1]BCDKTXN'!F21+'[1]BCDKT'!E21</f>
        <v>-42701000</v>
      </c>
    </row>
    <row r="23" spans="1:5" ht="13.5" customHeight="1">
      <c r="A23" s="18" t="s">
        <v>41</v>
      </c>
      <c r="B23" s="19" t="s">
        <v>42</v>
      </c>
      <c r="C23" s="20"/>
      <c r="D23" s="21">
        <f>SUM(D24:D25)</f>
        <v>31560546947</v>
      </c>
      <c r="E23" s="21">
        <f>SUM(E24:E25)</f>
        <v>26954520315</v>
      </c>
    </row>
    <row r="24" spans="1:5" ht="13.5" customHeight="1">
      <c r="A24" s="22" t="s">
        <v>43</v>
      </c>
      <c r="B24" s="23" t="s">
        <v>44</v>
      </c>
      <c r="C24" s="20" t="s">
        <v>45</v>
      </c>
      <c r="D24" s="24">
        <f>+'[1]BCDKTXN'!E23+'[1]BCDKT'!D23</f>
        <v>31560546947</v>
      </c>
      <c r="E24" s="24">
        <f>+'[1]BCDKTXN'!F23+'[1]BCDKT'!E23</f>
        <v>26954520315</v>
      </c>
    </row>
    <row r="25" spans="1:5" ht="13.5" customHeight="1">
      <c r="A25" s="22" t="s">
        <v>46</v>
      </c>
      <c r="B25" s="23" t="s">
        <v>47</v>
      </c>
      <c r="C25" s="20"/>
      <c r="D25" s="24">
        <f>+'[1]BCDKTXN'!E24+'[1]BCDKT'!D24</f>
        <v>0</v>
      </c>
      <c r="E25" s="24">
        <f>+'[1]BCDKTXN'!F24+'[1]BCDKT'!E24</f>
        <v>0</v>
      </c>
    </row>
    <row r="26" spans="1:5" ht="13.5" customHeight="1">
      <c r="A26" s="18" t="s">
        <v>48</v>
      </c>
      <c r="B26" s="19" t="s">
        <v>49</v>
      </c>
      <c r="C26" s="20"/>
      <c r="D26" s="21">
        <f>SUM(D27:D30)</f>
        <v>550552533</v>
      </c>
      <c r="E26" s="21">
        <f>SUM(E27:E30)</f>
        <v>226268000</v>
      </c>
    </row>
    <row r="27" spans="1:5" ht="13.5" customHeight="1">
      <c r="A27" s="22" t="s">
        <v>50</v>
      </c>
      <c r="B27" s="23" t="s">
        <v>51</v>
      </c>
      <c r="C27" s="20"/>
      <c r="D27" s="24">
        <f>+'[1]BCDKTXN'!E26+'[1]BCDKT'!D26</f>
        <v>175895675</v>
      </c>
      <c r="E27" s="24">
        <f>+'[1]BCDKTXN'!F26+'[1]BCDKT'!E26</f>
        <v>0</v>
      </c>
    </row>
    <row r="28" spans="1:5" ht="13.5" customHeight="1">
      <c r="A28" s="22" t="s">
        <v>52</v>
      </c>
      <c r="B28" s="23" t="s">
        <v>53</v>
      </c>
      <c r="C28" s="20"/>
      <c r="D28" s="24">
        <f>+'[1]BCDKTXN'!E27+'[1]BCDKT'!D27</f>
        <v>0</v>
      </c>
      <c r="E28" s="24">
        <f>+'[1]BCDKTXN'!F27+'[1]BCDKT'!E27</f>
        <v>0</v>
      </c>
    </row>
    <row r="29" spans="1:5" ht="13.5" customHeight="1">
      <c r="A29" s="22" t="s">
        <v>54</v>
      </c>
      <c r="B29" s="20">
        <v>154</v>
      </c>
      <c r="C29" s="20" t="s">
        <v>55</v>
      </c>
      <c r="D29" s="24">
        <f>+'[1]BCDKTXN'!E28+'[1]BCDKT'!D28</f>
        <v>53366858</v>
      </c>
      <c r="E29" s="24">
        <f>+'[1]BCDKTXN'!F28+'[1]BCDKT'!E28</f>
        <v>0</v>
      </c>
    </row>
    <row r="30" spans="1:5" ht="13.5" customHeight="1">
      <c r="A30" s="22" t="s">
        <v>56</v>
      </c>
      <c r="B30" s="23" t="s">
        <v>57</v>
      </c>
      <c r="C30" s="20"/>
      <c r="D30" s="24">
        <f>+'[1]BCDKTXN'!E29+'[1]BCDKT'!D29</f>
        <v>321290000</v>
      </c>
      <c r="E30" s="24">
        <f>+'[1]BCDKTXN'!F29+'[1]BCDKT'!E29</f>
        <v>226268000</v>
      </c>
    </row>
    <row r="31" spans="1:5" ht="13.5" customHeight="1">
      <c r="A31" s="18" t="s">
        <v>58</v>
      </c>
      <c r="B31" s="19" t="s">
        <v>59</v>
      </c>
      <c r="C31" s="20"/>
      <c r="D31" s="21">
        <f>+D32+D38+D49+D52+D57</f>
        <v>18506218058</v>
      </c>
      <c r="E31" s="21">
        <f>+E32+E38+E49+E52+E57</f>
        <v>18679985844</v>
      </c>
    </row>
    <row r="32" spans="1:5" ht="13.5" customHeight="1">
      <c r="A32" s="18" t="s">
        <v>60</v>
      </c>
      <c r="B32" s="19" t="s">
        <v>61</v>
      </c>
      <c r="C32" s="20"/>
      <c r="D32" s="21">
        <f>SUM(D33:D37)</f>
        <v>65919459</v>
      </c>
      <c r="E32" s="21">
        <f>+'[1]BCDKTXN'!F31+'[1]BCDKT'!E31</f>
        <v>65919459</v>
      </c>
    </row>
    <row r="33" spans="1:5" ht="13.5" customHeight="1">
      <c r="A33" s="22" t="s">
        <v>62</v>
      </c>
      <c r="B33" s="23" t="s">
        <v>63</v>
      </c>
      <c r="C33" s="20"/>
      <c r="D33" s="24">
        <f>+'[1]BCDKTXN'!E32+'[1]BCDKT'!D32</f>
        <v>23218459</v>
      </c>
      <c r="E33" s="24">
        <f>+'[1]BCDKTXN'!F32+'[1]BCDKT'!E32</f>
        <v>23218459</v>
      </c>
    </row>
    <row r="34" spans="1:5" ht="13.5" customHeight="1">
      <c r="A34" s="22" t="s">
        <v>64</v>
      </c>
      <c r="B34" s="20">
        <v>212</v>
      </c>
      <c r="C34" s="20"/>
      <c r="D34" s="24">
        <f>+'[1]BCDKTXN'!E33+'[1]BCDKT'!D33</f>
        <v>0</v>
      </c>
      <c r="E34" s="24">
        <f>+'[1]BCDKTXN'!F33+'[1]BCDKT'!E33</f>
        <v>0</v>
      </c>
    </row>
    <row r="35" spans="1:5" ht="13.5" customHeight="1">
      <c r="A35" s="22" t="s">
        <v>65</v>
      </c>
      <c r="B35" s="20">
        <v>213</v>
      </c>
      <c r="C35" s="20" t="s">
        <v>66</v>
      </c>
      <c r="D35" s="24">
        <f>+'[1]BCDKTXN'!E34+'[1]BCDKT'!D34</f>
        <v>0</v>
      </c>
      <c r="E35" s="24">
        <f>+'[1]BCDKTXN'!F34+'[1]BCDKT'!E34</f>
        <v>0</v>
      </c>
    </row>
    <row r="36" spans="1:5" ht="13.5" customHeight="1">
      <c r="A36" s="22" t="s">
        <v>67</v>
      </c>
      <c r="B36" s="20">
        <v>218</v>
      </c>
      <c r="C36" s="20" t="s">
        <v>68</v>
      </c>
      <c r="D36" s="24">
        <f>+'[1]BCDKTXN'!E35+'[1]BCDKT'!D35</f>
        <v>42701000</v>
      </c>
      <c r="E36" s="24">
        <f>+'[1]BCDKTXN'!F35+'[1]BCDKT'!E35</f>
        <v>42701000</v>
      </c>
    </row>
    <row r="37" spans="1:5" ht="13.5" customHeight="1">
      <c r="A37" s="22" t="s">
        <v>69</v>
      </c>
      <c r="B37" s="23" t="s">
        <v>70</v>
      </c>
      <c r="C37" s="20"/>
      <c r="D37" s="24">
        <f>+'[1]BCDKTXN'!E36+'[1]BCDKT'!D36</f>
        <v>0</v>
      </c>
      <c r="E37" s="24">
        <f>+'[1]BCDKTXN'!F36+'[1]BCDKT'!E36</f>
        <v>0</v>
      </c>
    </row>
    <row r="38" spans="1:5" ht="13.5" customHeight="1">
      <c r="A38" s="18" t="s">
        <v>71</v>
      </c>
      <c r="B38" s="19" t="s">
        <v>72</v>
      </c>
      <c r="C38" s="20"/>
      <c r="D38" s="21">
        <f>+D39+D42+D45+D48</f>
        <v>18077645098</v>
      </c>
      <c r="E38" s="21">
        <f>+E39+E42+E45+E48</f>
        <v>18301746232</v>
      </c>
    </row>
    <row r="39" spans="1:5" ht="13.5" customHeight="1">
      <c r="A39" s="22" t="s">
        <v>73</v>
      </c>
      <c r="B39" s="23" t="s">
        <v>74</v>
      </c>
      <c r="C39" s="20" t="s">
        <v>75</v>
      </c>
      <c r="D39" s="21">
        <f>SUM(D40:D41)</f>
        <v>17739439787</v>
      </c>
      <c r="E39" s="21">
        <f>SUM(E40:E41)</f>
        <v>17994003946</v>
      </c>
    </row>
    <row r="40" spans="1:5" ht="13.5" customHeight="1">
      <c r="A40" s="22" t="s">
        <v>76</v>
      </c>
      <c r="B40" s="23" t="s">
        <v>77</v>
      </c>
      <c r="C40" s="20"/>
      <c r="D40" s="24">
        <f>+'[1]BCDKTXN'!E39+'[1]BCDKT'!D39</f>
        <v>26405702980</v>
      </c>
      <c r="E40" s="24">
        <f>+'[1]BCDKTXN'!F39+'[1]BCDKT'!E39</f>
        <v>26084561076</v>
      </c>
    </row>
    <row r="41" spans="1:5" ht="13.5" customHeight="1">
      <c r="A41" s="22" t="s">
        <v>78</v>
      </c>
      <c r="B41" s="23" t="s">
        <v>79</v>
      </c>
      <c r="C41" s="20"/>
      <c r="D41" s="24">
        <f>+'[1]BCDKTXN'!E40+'[1]BCDKT'!D40</f>
        <v>-8666263193</v>
      </c>
      <c r="E41" s="24">
        <f>+'[1]BCDKTXN'!F40+'[1]BCDKT'!E40</f>
        <v>-8090557130</v>
      </c>
    </row>
    <row r="42" spans="1:5" ht="13.5" customHeight="1">
      <c r="A42" s="22" t="s">
        <v>80</v>
      </c>
      <c r="B42" s="23" t="s">
        <v>81</v>
      </c>
      <c r="C42" s="20" t="s">
        <v>82</v>
      </c>
      <c r="D42" s="21">
        <f>SUM(D43:D44)</f>
        <v>0</v>
      </c>
      <c r="E42" s="21">
        <f>SUM(E43:E44)</f>
        <v>0</v>
      </c>
    </row>
    <row r="43" spans="1:5" ht="13.5" customHeight="1">
      <c r="A43" s="22" t="s">
        <v>76</v>
      </c>
      <c r="B43" s="23" t="s">
        <v>83</v>
      </c>
      <c r="C43" s="20"/>
      <c r="D43" s="24">
        <f>+'[1]BCDKTXN'!E42+'[1]BCDKT'!D42</f>
        <v>0</v>
      </c>
      <c r="E43" s="24">
        <f>+'[1]BCDKTXN'!F42+'[1]BCDKT'!E42</f>
        <v>0</v>
      </c>
    </row>
    <row r="44" spans="1:5" ht="13.5" customHeight="1">
      <c r="A44" s="22" t="s">
        <v>78</v>
      </c>
      <c r="B44" s="23" t="s">
        <v>84</v>
      </c>
      <c r="C44" s="20"/>
      <c r="D44" s="24">
        <f>+'[1]BCDKTXN'!E43+'[1]BCDKT'!D43</f>
        <v>0</v>
      </c>
      <c r="E44" s="24">
        <f>+'[1]BCDKTXN'!F43+'[1]BCDKT'!E43</f>
        <v>0</v>
      </c>
    </row>
    <row r="45" spans="1:5" ht="13.5" customHeight="1">
      <c r="A45" s="22" t="s">
        <v>85</v>
      </c>
      <c r="B45" s="23" t="s">
        <v>86</v>
      </c>
      <c r="C45" s="20" t="s">
        <v>87</v>
      </c>
      <c r="D45" s="21">
        <f>SUM(D46:D47)</f>
        <v>0</v>
      </c>
      <c r="E45" s="21">
        <f>SUM(E46:E47)</f>
        <v>0</v>
      </c>
    </row>
    <row r="46" spans="1:5" ht="13.5" customHeight="1">
      <c r="A46" s="22" t="s">
        <v>76</v>
      </c>
      <c r="B46" s="23" t="s">
        <v>88</v>
      </c>
      <c r="C46" s="20"/>
      <c r="D46" s="24">
        <f>+'[1]BCDKTXN'!E45+'[1]BCDKT'!D45</f>
        <v>0</v>
      </c>
      <c r="E46" s="24">
        <f>+'[1]BCDKTXN'!F45+'[1]BCDKT'!E45</f>
        <v>0</v>
      </c>
    </row>
    <row r="47" spans="1:5" ht="13.5" customHeight="1">
      <c r="A47" s="22" t="s">
        <v>78</v>
      </c>
      <c r="B47" s="23" t="s">
        <v>89</v>
      </c>
      <c r="C47" s="20"/>
      <c r="D47" s="24">
        <f>+'[1]BCDKTXN'!E46+'[1]BCDKT'!D46</f>
        <v>0</v>
      </c>
      <c r="E47" s="24">
        <f>+'[1]BCDKTXN'!F46+'[1]BCDKT'!E46</f>
        <v>0</v>
      </c>
    </row>
    <row r="48" spans="1:5" ht="13.5" customHeight="1">
      <c r="A48" s="22" t="s">
        <v>90</v>
      </c>
      <c r="B48" s="23" t="s">
        <v>91</v>
      </c>
      <c r="C48" s="20" t="s">
        <v>92</v>
      </c>
      <c r="D48" s="21">
        <f>+'[1]BCDKTXN'!E47+'[1]BCDKT'!D47</f>
        <v>338205311</v>
      </c>
      <c r="E48" s="21">
        <f>+'[1]BCDKTXN'!F47+'[1]BCDKT'!E47</f>
        <v>307742286</v>
      </c>
    </row>
    <row r="49" spans="1:5" ht="13.5" customHeight="1">
      <c r="A49" s="18" t="s">
        <v>93</v>
      </c>
      <c r="B49" s="19" t="s">
        <v>94</v>
      </c>
      <c r="C49" s="20" t="s">
        <v>95</v>
      </c>
      <c r="D49" s="21">
        <f>SUM(D50:D51)</f>
        <v>0</v>
      </c>
      <c r="E49" s="21">
        <f>SUM(E50:E51)</f>
        <v>0</v>
      </c>
    </row>
    <row r="50" spans="1:5" ht="13.5" customHeight="1">
      <c r="A50" s="22" t="s">
        <v>96</v>
      </c>
      <c r="B50" s="23" t="s">
        <v>97</v>
      </c>
      <c r="C50" s="20"/>
      <c r="D50" s="24">
        <f>+'[1]BCDKTXN'!E49+'[1]BCDKT'!D49</f>
        <v>0</v>
      </c>
      <c r="E50" s="24">
        <f>+'[1]BCDKTXN'!F49+'[1]BCDKT'!E49</f>
        <v>0</v>
      </c>
    </row>
    <row r="51" spans="1:5" ht="13.5" customHeight="1">
      <c r="A51" s="22" t="s">
        <v>98</v>
      </c>
      <c r="B51" s="23" t="s">
        <v>99</v>
      </c>
      <c r="C51" s="20"/>
      <c r="D51" s="24">
        <f>+'[1]BCDKTXN'!E50+'[1]BCDKT'!D50</f>
        <v>0</v>
      </c>
      <c r="E51" s="24">
        <f>+'[1]BCDKTXN'!F50+'[1]BCDKT'!E50</f>
        <v>0</v>
      </c>
    </row>
    <row r="52" spans="1:5" ht="13.5" customHeight="1">
      <c r="A52" s="18" t="s">
        <v>100</v>
      </c>
      <c r="B52" s="19" t="s">
        <v>101</v>
      </c>
      <c r="C52" s="20"/>
      <c r="D52" s="21">
        <f>SUM(D53:D56)</f>
        <v>0</v>
      </c>
      <c r="E52" s="21">
        <f>SUM(E53:E56)</f>
        <v>0</v>
      </c>
    </row>
    <row r="53" spans="1:5" ht="13.5" customHeight="1">
      <c r="A53" s="22" t="s">
        <v>102</v>
      </c>
      <c r="B53" s="23" t="s">
        <v>103</v>
      </c>
      <c r="C53" s="20"/>
      <c r="D53" s="24">
        <f>+'[1]BCDKTXN'!E52+'[1]BCDKT'!D52</f>
        <v>0</v>
      </c>
      <c r="E53" s="24">
        <f>+'[1]BCDKTXN'!F52+'[1]BCDKT'!E52</f>
        <v>0</v>
      </c>
    </row>
    <row r="54" spans="1:5" ht="13.5" customHeight="1">
      <c r="A54" s="22" t="s">
        <v>104</v>
      </c>
      <c r="B54" s="23" t="s">
        <v>105</v>
      </c>
      <c r="C54" s="20"/>
      <c r="D54" s="24">
        <f>+'[1]BCDKTXN'!E53+'[1]BCDKT'!D53</f>
        <v>0</v>
      </c>
      <c r="E54" s="24">
        <f>+'[1]BCDKTXN'!F53+'[1]BCDKT'!E53</f>
        <v>0</v>
      </c>
    </row>
    <row r="55" spans="1:5" ht="13.5" customHeight="1">
      <c r="A55" s="22" t="s">
        <v>106</v>
      </c>
      <c r="B55" s="23" t="s">
        <v>107</v>
      </c>
      <c r="C55" s="20" t="s">
        <v>108</v>
      </c>
      <c r="D55" s="24">
        <f>+'[1]BCDKTXN'!E54+'[1]BCDKT'!D54</f>
        <v>0</v>
      </c>
      <c r="E55" s="24">
        <f>+'[1]BCDKTXN'!F54+'[1]BCDKT'!E54</f>
        <v>0</v>
      </c>
    </row>
    <row r="56" spans="1:5" ht="13.5" customHeight="1">
      <c r="A56" s="22" t="s">
        <v>109</v>
      </c>
      <c r="B56" s="23" t="s">
        <v>110</v>
      </c>
      <c r="C56" s="20"/>
      <c r="D56" s="24">
        <f>+'[1]BCDKTXN'!E55+'[1]BCDKT'!D55</f>
        <v>0</v>
      </c>
      <c r="E56" s="24">
        <f>+'[1]BCDKTXN'!F55+'[1]BCDKT'!E55</f>
        <v>0</v>
      </c>
    </row>
    <row r="57" spans="1:5" ht="13.5" customHeight="1">
      <c r="A57" s="18" t="s">
        <v>111</v>
      </c>
      <c r="B57" s="19" t="s">
        <v>112</v>
      </c>
      <c r="C57" s="20"/>
      <c r="D57" s="21">
        <f>SUM(D58:D60)</f>
        <v>362653501</v>
      </c>
      <c r="E57" s="21">
        <f>SUM(E58:E60)</f>
        <v>312320153</v>
      </c>
    </row>
    <row r="58" spans="1:5" ht="13.5" customHeight="1">
      <c r="A58" s="22" t="s">
        <v>113</v>
      </c>
      <c r="B58" s="23" t="s">
        <v>114</v>
      </c>
      <c r="C58" s="20" t="s">
        <v>115</v>
      </c>
      <c r="D58" s="24">
        <f>+'[1]BCDKTXN'!E57+'[1]BCDKT'!D57</f>
        <v>362653501</v>
      </c>
      <c r="E58" s="24">
        <f>+'[1]BCDKTXN'!F57+'[1]BCDKT'!E57</f>
        <v>312320153</v>
      </c>
    </row>
    <row r="59" spans="1:5" ht="13.5" customHeight="1">
      <c r="A59" s="22" t="s">
        <v>116</v>
      </c>
      <c r="B59" s="23" t="s">
        <v>117</v>
      </c>
      <c r="C59" s="20" t="s">
        <v>118</v>
      </c>
      <c r="D59" s="24">
        <f>+'[1]BCDKTXN'!E58+'[1]BCDKT'!D58</f>
        <v>0</v>
      </c>
      <c r="E59" s="24">
        <f>+'[1]BCDKTXN'!F58+'[1]BCDKT'!E58</f>
        <v>0</v>
      </c>
    </row>
    <row r="60" spans="1:5" ht="13.5" customHeight="1">
      <c r="A60" s="22" t="s">
        <v>119</v>
      </c>
      <c r="B60" s="23" t="s">
        <v>120</v>
      </c>
      <c r="C60" s="20"/>
      <c r="D60" s="24">
        <f>+'[1]BCDKTXN'!E59+'[1]BCDKT'!D59</f>
        <v>0</v>
      </c>
      <c r="E60" s="24">
        <f>+'[1]BCDKTXN'!F59+'[1]BCDKT'!E59</f>
        <v>0</v>
      </c>
    </row>
    <row r="61" spans="1:5" ht="13.5" customHeight="1">
      <c r="A61" s="25" t="s">
        <v>121</v>
      </c>
      <c r="B61" s="19" t="s">
        <v>122</v>
      </c>
      <c r="C61" s="20"/>
      <c r="D61" s="21">
        <f>+D31+D9</f>
        <v>70427463743</v>
      </c>
      <c r="E61" s="21">
        <f>+E31+E9</f>
        <v>56164870600</v>
      </c>
    </row>
    <row r="62" spans="1:5" ht="13.5" customHeight="1">
      <c r="A62" s="25"/>
      <c r="B62" s="19"/>
      <c r="C62" s="20"/>
      <c r="D62" s="21">
        <f>+'[1]BCDKTXN'!E61+'[1]BCDKT'!D61</f>
        <v>0</v>
      </c>
      <c r="E62" s="21"/>
    </row>
    <row r="63" spans="1:5" ht="13.5" customHeight="1">
      <c r="A63" s="25" t="s">
        <v>123</v>
      </c>
      <c r="B63" s="19" t="s">
        <v>124</v>
      </c>
      <c r="C63" s="20"/>
      <c r="D63" s="21">
        <f>+'[1]BCDKTXN'!E62+'[1]BCDKT'!D62</f>
        <v>0</v>
      </c>
      <c r="E63" s="21"/>
    </row>
    <row r="64" spans="1:5" ht="13.5" customHeight="1">
      <c r="A64" s="18" t="s">
        <v>125</v>
      </c>
      <c r="B64" s="19" t="s">
        <v>126</v>
      </c>
      <c r="C64" s="20"/>
      <c r="D64" s="21">
        <f>+D65+D76</f>
        <v>44596586638</v>
      </c>
      <c r="E64" s="21">
        <f>+E65+E76</f>
        <v>31791095210</v>
      </c>
    </row>
    <row r="65" spans="1:5" ht="13.5" customHeight="1">
      <c r="A65" s="18" t="s">
        <v>127</v>
      </c>
      <c r="B65" s="19" t="s">
        <v>128</v>
      </c>
      <c r="C65" s="20"/>
      <c r="D65" s="21">
        <f>SUM(D66:D75)</f>
        <v>42999936078</v>
      </c>
      <c r="E65" s="21">
        <f>SUM(E66:E75)</f>
        <v>30194444650</v>
      </c>
    </row>
    <row r="66" spans="1:5" ht="13.5" customHeight="1">
      <c r="A66" s="22" t="s">
        <v>129</v>
      </c>
      <c r="B66" s="23" t="s">
        <v>130</v>
      </c>
      <c r="C66" s="20" t="s">
        <v>131</v>
      </c>
      <c r="D66" s="24">
        <f>+'[1]BCDKTXN'!E65+'[1]BCDKT'!D65</f>
        <v>11540000000</v>
      </c>
      <c r="E66" s="24">
        <f>+'[1]BCDKTXN'!F65+'[1]BCDKT'!E65</f>
        <v>3720000000</v>
      </c>
    </row>
    <row r="67" spans="1:5" ht="13.5" customHeight="1">
      <c r="A67" s="22" t="s">
        <v>132</v>
      </c>
      <c r="B67" s="23" t="s">
        <v>133</v>
      </c>
      <c r="C67" s="20"/>
      <c r="D67" s="24">
        <f>+'[1]BCDKTXN'!E66+'[1]BCDKT'!D66</f>
        <v>7079917093</v>
      </c>
      <c r="E67" s="24">
        <f>+'[1]BCDKTXN'!F66+'[1]BCDKT'!E66</f>
        <v>4199244203</v>
      </c>
    </row>
    <row r="68" spans="1:5" ht="13.5" customHeight="1">
      <c r="A68" s="22" t="s">
        <v>134</v>
      </c>
      <c r="B68" s="23" t="s">
        <v>135</v>
      </c>
      <c r="C68" s="20"/>
      <c r="D68" s="24">
        <f>+'[1]BCDKTXN'!E67+'[1]BCDKT'!D67</f>
        <v>17251942337</v>
      </c>
      <c r="E68" s="24">
        <f>+'[1]BCDKTXN'!F67+'[1]BCDKT'!E67</f>
        <v>13722294285</v>
      </c>
    </row>
    <row r="69" spans="1:5" ht="13.5" customHeight="1">
      <c r="A69" s="22" t="s">
        <v>136</v>
      </c>
      <c r="B69" s="23" t="s">
        <v>137</v>
      </c>
      <c r="C69" s="20" t="s">
        <v>138</v>
      </c>
      <c r="D69" s="24">
        <f>+'[1]BCDKTXN'!E68+'[1]BCDKT'!D68</f>
        <v>97661246</v>
      </c>
      <c r="E69" s="24">
        <f>+'[1]BCDKTXN'!F68+'[1]BCDKT'!E68</f>
        <v>179693683</v>
      </c>
    </row>
    <row r="70" spans="1:5" ht="13.5" customHeight="1">
      <c r="A70" s="22" t="s">
        <v>139</v>
      </c>
      <c r="B70" s="23" t="s">
        <v>140</v>
      </c>
      <c r="C70" s="20"/>
      <c r="D70" s="24">
        <f>+'[1]BCDKTXN'!E69+'[1]BCDKT'!D69</f>
        <v>5838691149</v>
      </c>
      <c r="E70" s="24">
        <f>+'[1]BCDKTXN'!F69+'[1]BCDKT'!E69</f>
        <v>7266679972</v>
      </c>
    </row>
    <row r="71" spans="1:5" ht="13.5" customHeight="1">
      <c r="A71" s="22" t="s">
        <v>141</v>
      </c>
      <c r="B71" s="23" t="s">
        <v>142</v>
      </c>
      <c r="C71" s="20" t="s">
        <v>143</v>
      </c>
      <c r="D71" s="24">
        <f>+'[1]BCDKTXN'!E70+'[1]BCDKT'!D70</f>
        <v>2008571</v>
      </c>
      <c r="E71" s="24">
        <f>+'[1]BCDKTXN'!F70+'[1]BCDKT'!E70</f>
        <v>0</v>
      </c>
    </row>
    <row r="72" spans="1:5" ht="13.5" customHeight="1">
      <c r="A72" s="22" t="s">
        <v>144</v>
      </c>
      <c r="B72" s="23" t="s">
        <v>145</v>
      </c>
      <c r="C72" s="20"/>
      <c r="D72" s="24">
        <v>0</v>
      </c>
      <c r="E72" s="24">
        <v>0</v>
      </c>
    </row>
    <row r="73" spans="1:5" ht="13.5" customHeight="1">
      <c r="A73" s="22" t="s">
        <v>146</v>
      </c>
      <c r="B73" s="23" t="s">
        <v>147</v>
      </c>
      <c r="C73" s="20"/>
      <c r="D73" s="24">
        <f>+'[1]BCDKTXN'!E72+'[1]BCDKT'!D72</f>
        <v>0</v>
      </c>
      <c r="E73" s="24">
        <f>+'[1]BCDKTXN'!F72+'[1]BCDKT'!E72</f>
        <v>0</v>
      </c>
    </row>
    <row r="74" spans="1:5" ht="13.5" customHeight="1">
      <c r="A74" s="22" t="s">
        <v>148</v>
      </c>
      <c r="B74" s="23" t="s">
        <v>149</v>
      </c>
      <c r="C74" s="20" t="s">
        <v>150</v>
      </c>
      <c r="D74" s="24">
        <f>+'[1]BCDKTXN'!E73+'[1]BCDKT'!D73</f>
        <v>1189715682</v>
      </c>
      <c r="E74" s="24">
        <f>+'[1]BCDKTXN'!F73+'[1]BCDKT'!E73</f>
        <v>1106532507</v>
      </c>
    </row>
    <row r="75" spans="1:5" ht="13.5" customHeight="1">
      <c r="A75" s="22" t="s">
        <v>151</v>
      </c>
      <c r="B75" s="20">
        <v>320</v>
      </c>
      <c r="C75" s="20"/>
      <c r="D75" s="24">
        <f>+'[1]BCDKTXN'!E74+'[1]BCDKT'!D74</f>
        <v>0</v>
      </c>
      <c r="E75" s="24">
        <f>+'[1]BCDKTXN'!F74+'[1]BCDKT'!E74</f>
        <v>0</v>
      </c>
    </row>
    <row r="76" spans="1:5" ht="13.5" customHeight="1">
      <c r="A76" s="18" t="s">
        <v>152</v>
      </c>
      <c r="B76" s="26">
        <v>330</v>
      </c>
      <c r="C76" s="20"/>
      <c r="D76" s="21">
        <f>SUM(D77:D83)</f>
        <v>1596650560</v>
      </c>
      <c r="E76" s="21">
        <f>SUM(E77:E83)</f>
        <v>1596650560</v>
      </c>
    </row>
    <row r="77" spans="1:5" ht="13.5" customHeight="1">
      <c r="A77" s="22" t="s">
        <v>153</v>
      </c>
      <c r="B77" s="20">
        <v>331</v>
      </c>
      <c r="C77" s="20"/>
      <c r="D77" s="24">
        <f>+'[1]BCDKTXN'!E76+'[1]BCDKT'!D76</f>
        <v>0</v>
      </c>
      <c r="E77" s="24">
        <f>+'[1]BCDKTXN'!F76+'[1]BCDKT'!E76</f>
        <v>0</v>
      </c>
    </row>
    <row r="78" spans="1:5" ht="13.5" customHeight="1">
      <c r="A78" s="22" t="s">
        <v>154</v>
      </c>
      <c r="B78" s="20">
        <v>332</v>
      </c>
      <c r="C78" s="20" t="s">
        <v>155</v>
      </c>
      <c r="D78" s="24">
        <f>+'[1]BCDKTXN'!E77+'[1]BCDKT'!D77</f>
        <v>0</v>
      </c>
      <c r="E78" s="24">
        <f>+'[1]BCDKTXN'!F77+'[1]BCDKT'!E77</f>
        <v>0</v>
      </c>
    </row>
    <row r="79" spans="1:5" ht="13.5" customHeight="1">
      <c r="A79" s="22" t="s">
        <v>156</v>
      </c>
      <c r="B79" s="20">
        <v>333</v>
      </c>
      <c r="C79" s="20"/>
      <c r="D79" s="24">
        <f>+'[1]BCDKTXN'!E78+'[1]BCDKT'!D78</f>
        <v>0</v>
      </c>
      <c r="E79" s="24">
        <f>+'[1]BCDKTXN'!F78+'[1]BCDKT'!E78</f>
        <v>0</v>
      </c>
    </row>
    <row r="80" spans="1:5" ht="13.5" customHeight="1">
      <c r="A80" s="22" t="s">
        <v>157</v>
      </c>
      <c r="B80" s="20">
        <v>334</v>
      </c>
      <c r="C80" s="20" t="s">
        <v>158</v>
      </c>
      <c r="D80" s="24">
        <f>+'[1]BCDKTXN'!E79+'[1]BCDKT'!D79</f>
        <v>1300000000</v>
      </c>
      <c r="E80" s="24">
        <f>+'[1]BCDKTXN'!F79+'[1]BCDKT'!E79</f>
        <v>1300000000</v>
      </c>
    </row>
    <row r="81" spans="1:5" ht="13.5" customHeight="1">
      <c r="A81" s="22" t="s">
        <v>159</v>
      </c>
      <c r="B81" s="20">
        <v>335</v>
      </c>
      <c r="C81" s="20" t="s">
        <v>118</v>
      </c>
      <c r="D81" s="24">
        <f>+'[1]BCDKTXN'!E80+'[1]BCDKT'!D80</f>
        <v>0</v>
      </c>
      <c r="E81" s="24">
        <f>+'[1]BCDKTXN'!F80+'[1]BCDKT'!E80</f>
        <v>0</v>
      </c>
    </row>
    <row r="82" spans="1:5" ht="13.5" customHeight="1">
      <c r="A82" s="22" t="s">
        <v>160</v>
      </c>
      <c r="B82" s="20">
        <v>336</v>
      </c>
      <c r="C82" s="20"/>
      <c r="D82" s="24">
        <f>+'[1]BCDKTXN'!E81+'[1]BCDKT'!D81</f>
        <v>296650560</v>
      </c>
      <c r="E82" s="24">
        <f>+'[1]BCDKTXN'!F81+'[1]BCDKT'!E81</f>
        <v>296650560</v>
      </c>
    </row>
    <row r="83" spans="1:5" ht="13.5" customHeight="1">
      <c r="A83" s="22" t="s">
        <v>161</v>
      </c>
      <c r="B83" s="20">
        <v>337</v>
      </c>
      <c r="C83" s="20"/>
      <c r="D83" s="24">
        <f>+'[1]BCDKTXN'!E82+'[1]BCDKT'!D82</f>
        <v>0</v>
      </c>
      <c r="E83" s="24">
        <f>+'[1]BCDKTXN'!F82+'[1]BCDKT'!E82</f>
        <v>0</v>
      </c>
    </row>
    <row r="84" spans="1:5" ht="13.5" customHeight="1">
      <c r="A84" s="18" t="s">
        <v>162</v>
      </c>
      <c r="B84" s="19" t="s">
        <v>163</v>
      </c>
      <c r="C84" s="20"/>
      <c r="D84" s="21">
        <f>+D85+D97</f>
        <v>25830877105</v>
      </c>
      <c r="E84" s="21">
        <f>+E85+E97</f>
        <v>24373775390</v>
      </c>
    </row>
    <row r="85" spans="1:5" ht="13.5" customHeight="1">
      <c r="A85" s="18" t="s">
        <v>164</v>
      </c>
      <c r="B85" s="19" t="s">
        <v>165</v>
      </c>
      <c r="C85" s="20" t="s">
        <v>166</v>
      </c>
      <c r="D85" s="21">
        <f>SUM(D86:D96)</f>
        <v>25733903744</v>
      </c>
      <c r="E85" s="21">
        <f>SUM(E86:E96)</f>
        <v>24258932029</v>
      </c>
    </row>
    <row r="86" spans="1:5" ht="13.5" customHeight="1">
      <c r="A86" s="22" t="s">
        <v>167</v>
      </c>
      <c r="B86" s="23" t="s">
        <v>168</v>
      </c>
      <c r="C86" s="20"/>
      <c r="D86" s="24">
        <f>+'[1]BCDKTXN'!E85+'[1]BCDKT'!D85</f>
        <v>17400000000</v>
      </c>
      <c r="E86" s="24">
        <f>+'[1]BCDKTXN'!F85+'[1]BCDKT'!E85</f>
        <v>17400000000</v>
      </c>
    </row>
    <row r="87" spans="1:5" ht="13.5" customHeight="1">
      <c r="A87" s="22" t="s">
        <v>169</v>
      </c>
      <c r="B87" s="23" t="s">
        <v>170</v>
      </c>
      <c r="C87" s="20"/>
      <c r="D87" s="24">
        <f>+'[1]BCDKTXN'!E86+'[1]BCDKT'!D86</f>
        <v>804502460</v>
      </c>
      <c r="E87" s="24">
        <f>+'[1]BCDKTXN'!F86+'[1]BCDKT'!E86</f>
        <v>804502460</v>
      </c>
    </row>
    <row r="88" spans="1:5" ht="13.5" customHeight="1">
      <c r="A88" s="22" t="s">
        <v>171</v>
      </c>
      <c r="B88" s="23" t="s">
        <v>172</v>
      </c>
      <c r="C88" s="20"/>
      <c r="D88" s="24">
        <f>+'[1]BCDKTXN'!E87+'[1]BCDKT'!D87</f>
        <v>0</v>
      </c>
      <c r="E88" s="24">
        <f>+'[1]BCDKTXN'!F87+'[1]BCDKT'!E87</f>
        <v>0</v>
      </c>
    </row>
    <row r="89" spans="1:5" ht="13.5" customHeight="1">
      <c r="A89" s="22" t="s">
        <v>173</v>
      </c>
      <c r="B89" s="23" t="s">
        <v>174</v>
      </c>
      <c r="C89" s="20"/>
      <c r="D89" s="24">
        <f>+'[1]BCDKTXN'!E88+'[1]BCDKT'!D88</f>
        <v>0</v>
      </c>
      <c r="E89" s="24">
        <f>+'[1]BCDKTXN'!F88+'[1]BCDKT'!E88</f>
        <v>0</v>
      </c>
    </row>
    <row r="90" spans="1:5" ht="13.5" customHeight="1">
      <c r="A90" s="22" t="s">
        <v>175</v>
      </c>
      <c r="B90" s="23" t="s">
        <v>176</v>
      </c>
      <c r="C90" s="20"/>
      <c r="D90" s="24">
        <f>+'[1]BCDKTXN'!E89+'[1]BCDKT'!D89</f>
        <v>0</v>
      </c>
      <c r="E90" s="24">
        <f>+'[1]BCDKTXN'!F89+'[1]BCDKT'!E89</f>
        <v>0</v>
      </c>
    </row>
    <row r="91" spans="1:5" ht="13.5" customHeight="1">
      <c r="A91" s="22" t="s">
        <v>177</v>
      </c>
      <c r="B91" s="23" t="s">
        <v>178</v>
      </c>
      <c r="C91" s="20"/>
      <c r="D91" s="24">
        <f>+'[1]BCDKTXN'!E90+'[1]BCDKT'!D90</f>
        <v>0</v>
      </c>
      <c r="E91" s="24">
        <f>+'[1]BCDKTXN'!F90+'[1]BCDKT'!E90</f>
        <v>0</v>
      </c>
    </row>
    <row r="92" spans="1:5" ht="13.5" customHeight="1">
      <c r="A92" s="22" t="s">
        <v>179</v>
      </c>
      <c r="B92" s="23" t="s">
        <v>180</v>
      </c>
      <c r="C92" s="20"/>
      <c r="D92" s="24">
        <f>+'[1]BCDKTXN'!E91+'[1]BCDKT'!D91</f>
        <v>2930444722</v>
      </c>
      <c r="E92" s="24">
        <f>+'[1]BCDKTXN'!F91+'[1]BCDKT'!E91</f>
        <v>2930444722</v>
      </c>
    </row>
    <row r="93" spans="1:5" ht="13.5" customHeight="1">
      <c r="A93" s="22" t="s">
        <v>181</v>
      </c>
      <c r="B93" s="23" t="s">
        <v>182</v>
      </c>
      <c r="C93" s="20"/>
      <c r="D93" s="24">
        <f>+'[1]BCDKTXN'!E92+'[1]BCDKT'!D92</f>
        <v>422457467</v>
      </c>
      <c r="E93" s="24">
        <f>+'[1]BCDKTXN'!F92+'[1]BCDKT'!E92</f>
        <v>422457467</v>
      </c>
    </row>
    <row r="94" spans="1:5" ht="13.5" customHeight="1">
      <c r="A94" s="22" t="s">
        <v>183</v>
      </c>
      <c r="B94" s="23" t="s">
        <v>184</v>
      </c>
      <c r="C94" s="20"/>
      <c r="D94" s="24">
        <f>+'[1]BCDKTXN'!E93+'[1]BCDKT'!D93</f>
        <v>0</v>
      </c>
      <c r="E94" s="24">
        <f>+'[1]BCDKTXN'!F93+'[1]BCDKT'!E93</f>
        <v>0</v>
      </c>
    </row>
    <row r="95" spans="1:5" ht="13.5" customHeight="1">
      <c r="A95" s="22" t="s">
        <v>185</v>
      </c>
      <c r="B95" s="23" t="s">
        <v>186</v>
      </c>
      <c r="C95" s="20"/>
      <c r="D95" s="24">
        <f>+'[1]BCDKTXN'!E94+'[1]BCDKT'!D94</f>
        <v>4176499095</v>
      </c>
      <c r="E95" s="24">
        <f>+'[1]BCDKTXN'!F94+'[1]BCDKT'!E94</f>
        <v>2701527380</v>
      </c>
    </row>
    <row r="96" spans="1:5" ht="13.5" customHeight="1">
      <c r="A96" s="22" t="s">
        <v>187</v>
      </c>
      <c r="B96" s="23" t="s">
        <v>188</v>
      </c>
      <c r="C96" s="20"/>
      <c r="D96" s="24">
        <f>+'[1]BCDKTXN'!E95+'[1]BCDKT'!D95</f>
        <v>0</v>
      </c>
      <c r="E96" s="24">
        <f>+'[1]BCDKTXN'!F95+'[1]BCDKT'!E95</f>
        <v>0</v>
      </c>
    </row>
    <row r="97" spans="1:5" ht="13.5" customHeight="1">
      <c r="A97" s="18" t="s">
        <v>189</v>
      </c>
      <c r="B97" s="26">
        <v>430</v>
      </c>
      <c r="C97" s="20"/>
      <c r="D97" s="21">
        <f>SUM(D98:D100)</f>
        <v>96973361</v>
      </c>
      <c r="E97" s="21">
        <f>SUM(E98:E100)</f>
        <v>114843361</v>
      </c>
    </row>
    <row r="98" spans="1:5" ht="13.5" customHeight="1">
      <c r="A98" s="22" t="s">
        <v>190</v>
      </c>
      <c r="B98" s="20">
        <v>431</v>
      </c>
      <c r="C98" s="20"/>
      <c r="D98" s="24">
        <f>+'[1]BCDKTXN'!E97+'[1]BCDKT'!D97</f>
        <v>96973361</v>
      </c>
      <c r="E98" s="24">
        <f>+'[1]BCDKTXN'!F97+'[1]BCDKT'!E97</f>
        <v>114843361</v>
      </c>
    </row>
    <row r="99" spans="1:5" ht="13.5" customHeight="1">
      <c r="A99" s="22" t="s">
        <v>191</v>
      </c>
      <c r="B99" s="20">
        <v>432</v>
      </c>
      <c r="C99" s="20" t="s">
        <v>192</v>
      </c>
      <c r="D99" s="24">
        <f>+'[1]BCDKTXN'!E98+'[1]BCDKT'!D98</f>
        <v>0</v>
      </c>
      <c r="E99" s="24">
        <f>+'[1]BCDKTXN'!F98+'[1]BCDKT'!E98</f>
        <v>0</v>
      </c>
    </row>
    <row r="100" spans="1:5" ht="13.5" customHeight="1">
      <c r="A100" s="22" t="s">
        <v>193</v>
      </c>
      <c r="B100" s="20">
        <v>433</v>
      </c>
      <c r="C100" s="20"/>
      <c r="D100" s="24">
        <f>+'[1]BCDKTXN'!E99+'[1]BCDKT'!D99</f>
        <v>0</v>
      </c>
      <c r="E100" s="24">
        <f>+'[1]BCDKTXN'!F99+'[1]BCDKT'!E99</f>
        <v>0</v>
      </c>
    </row>
    <row r="101" spans="1:5" ht="13.5" customHeight="1">
      <c r="A101" s="18" t="s">
        <v>194</v>
      </c>
      <c r="B101" s="26">
        <v>440</v>
      </c>
      <c r="C101" s="20"/>
      <c r="D101" s="21">
        <f>+D84+D64</f>
        <v>70427463743</v>
      </c>
      <c r="E101" s="21">
        <f>+E84+E64</f>
        <v>56164870600</v>
      </c>
    </row>
    <row r="102" spans="1:5" ht="11.25" customHeight="1">
      <c r="A102" s="27"/>
      <c r="B102" s="28"/>
      <c r="C102" s="29"/>
      <c r="D102" s="21"/>
      <c r="E102" s="21"/>
    </row>
    <row r="103" spans="1:5" ht="13.5" customHeight="1">
      <c r="A103" s="30" t="s">
        <v>195</v>
      </c>
      <c r="B103" s="31"/>
      <c r="C103" s="32"/>
      <c r="D103" s="32"/>
      <c r="E103" s="32"/>
    </row>
    <row r="104" spans="1:5" ht="13.5" customHeight="1">
      <c r="A104" s="33" t="s">
        <v>196</v>
      </c>
      <c r="B104" s="34">
        <v>24</v>
      </c>
      <c r="C104" s="35"/>
      <c r="D104" s="24">
        <f>+'[1]BCDKTXN'!E103+'[1]BCDKT'!D103</f>
        <v>0</v>
      </c>
      <c r="E104" s="24">
        <f>+'[1]BCDKTXN'!F103+'[1]BCDKT'!E103</f>
        <v>0</v>
      </c>
    </row>
    <row r="105" spans="1:5" ht="13.5" customHeight="1">
      <c r="A105" s="22" t="s">
        <v>197</v>
      </c>
      <c r="B105" s="36" t="s">
        <v>124</v>
      </c>
      <c r="C105" s="37"/>
      <c r="D105" s="24">
        <f>+'[1]BCDKTXN'!E104+'[1]BCDKT'!D104</f>
        <v>0</v>
      </c>
      <c r="E105" s="24">
        <f>+'[1]BCDKTXN'!F104+'[1]BCDKT'!E104</f>
        <v>0</v>
      </c>
    </row>
    <row r="106" spans="1:5" ht="13.5" customHeight="1">
      <c r="A106" s="22" t="s">
        <v>198</v>
      </c>
      <c r="B106" s="36" t="s">
        <v>124</v>
      </c>
      <c r="C106" s="37"/>
      <c r="D106" s="24">
        <f>+'[1]BCDKTXN'!E105+'[1]BCDKT'!D105</f>
        <v>17500000</v>
      </c>
      <c r="E106" s="24">
        <f>+'[1]BCDKTXN'!F105+'[1]BCDKT'!E105</f>
        <v>162881710</v>
      </c>
    </row>
    <row r="107" spans="1:5" ht="13.5" customHeight="1">
      <c r="A107" s="22" t="s">
        <v>199</v>
      </c>
      <c r="B107" s="36" t="s">
        <v>124</v>
      </c>
      <c r="C107" s="37"/>
      <c r="D107" s="24">
        <f>+'[1]BCDKTXN'!E106+'[1]BCDKT'!D106</f>
        <v>0</v>
      </c>
      <c r="E107" s="24">
        <f>+'[1]BCDKTXN'!F106+'[1]BCDKT'!E106</f>
        <v>0</v>
      </c>
    </row>
    <row r="108" spans="1:5" ht="13.5" customHeight="1">
      <c r="A108" s="22" t="s">
        <v>200</v>
      </c>
      <c r="B108" s="36" t="s">
        <v>124</v>
      </c>
      <c r="C108" s="37"/>
      <c r="D108" s="24">
        <f>+'[1]BCDKTXN'!E107+'[1]BCDKT'!D107</f>
        <v>0</v>
      </c>
      <c r="E108" s="24">
        <f>+'[1]BCDKTXN'!F107+'[1]BCDKT'!E107</f>
        <v>0</v>
      </c>
    </row>
    <row r="109" spans="1:5" ht="13.5" customHeight="1">
      <c r="A109" s="22" t="s">
        <v>201</v>
      </c>
      <c r="B109" s="36" t="s">
        <v>124</v>
      </c>
      <c r="C109" s="37"/>
      <c r="D109" s="24">
        <f>+'[1]BCDKTXN'!E108+'[1]BCDKT'!D108</f>
        <v>0</v>
      </c>
      <c r="E109" s="24">
        <f>+'[1]BCDKTXN'!F108+'[1]BCDKT'!E108</f>
        <v>0</v>
      </c>
    </row>
    <row r="110" spans="1:6" ht="11.25" customHeight="1">
      <c r="A110" s="38"/>
      <c r="B110" s="39" t="s">
        <v>124</v>
      </c>
      <c r="C110" s="40"/>
      <c r="D110" s="41"/>
      <c r="E110" s="41"/>
      <c r="F110" s="8"/>
    </row>
    <row r="111" spans="1:6" ht="11.25" customHeight="1">
      <c r="A111" s="42"/>
      <c r="B111" s="43"/>
      <c r="C111" s="44"/>
      <c r="D111" s="45"/>
      <c r="E111" s="45"/>
      <c r="F111" s="8"/>
    </row>
    <row r="112" spans="2:5" ht="15">
      <c r="B112" s="7" t="s">
        <v>202</v>
      </c>
      <c r="C112" s="7"/>
      <c r="D112" s="7"/>
      <c r="E112" s="7"/>
    </row>
    <row r="113" spans="1:5" ht="18">
      <c r="A113" s="46" t="s">
        <v>203</v>
      </c>
      <c r="B113" s="46"/>
      <c r="C113" s="46"/>
      <c r="D113" s="47" t="s">
        <v>204</v>
      </c>
      <c r="E113" s="47"/>
    </row>
    <row r="114" spans="1:5" ht="18">
      <c r="A114" s="48"/>
      <c r="B114" s="48"/>
      <c r="C114" s="48"/>
      <c r="D114" s="49"/>
      <c r="E114" s="49"/>
    </row>
    <row r="115" spans="1:5" ht="18">
      <c r="A115" s="48"/>
      <c r="B115" s="48"/>
      <c r="C115" s="48"/>
      <c r="D115" s="49"/>
      <c r="E115" s="49"/>
    </row>
    <row r="116" spans="1:5" ht="18">
      <c r="A116" s="48"/>
      <c r="B116" s="48"/>
      <c r="C116" s="48"/>
      <c r="D116" s="49"/>
      <c r="E116" s="49"/>
    </row>
    <row r="117" spans="1:5" ht="15.75">
      <c r="A117" s="4"/>
      <c r="B117" s="2"/>
      <c r="C117" s="5" t="s">
        <v>3</v>
      </c>
      <c r="D117" s="5"/>
      <c r="E117" s="5"/>
    </row>
  </sheetData>
  <mergeCells count="9">
    <mergeCell ref="C117:E117"/>
    <mergeCell ref="A5:E5"/>
    <mergeCell ref="B112:E112"/>
    <mergeCell ref="A113:C113"/>
    <mergeCell ref="D113:E113"/>
    <mergeCell ref="C1:E1"/>
    <mergeCell ref="C2:E2"/>
    <mergeCell ref="C3:E3"/>
    <mergeCell ref="A4:E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2"/>
  <sheetViews>
    <sheetView workbookViewId="0" topLeftCell="A16">
      <selection activeCell="A21" sqref="A21"/>
    </sheetView>
  </sheetViews>
  <sheetFormatPr defaultColWidth="8.796875" defaultRowHeight="15"/>
  <cols>
    <col min="1" max="1" width="56.09765625" style="0" customWidth="1"/>
    <col min="2" max="2" width="8.09765625" style="0" customWidth="1"/>
    <col min="4" max="4" width="14" style="0" customWidth="1"/>
    <col min="5" max="5" width="14.69921875" style="0" customWidth="1"/>
    <col min="6" max="6" width="14.19921875" style="0" customWidth="1"/>
    <col min="7" max="7" width="14.8984375" style="0" customWidth="1"/>
  </cols>
  <sheetData>
    <row r="1" spans="1:7" ht="15.75">
      <c r="A1" s="1" t="s">
        <v>0</v>
      </c>
      <c r="B1" s="50"/>
      <c r="C1" s="50"/>
      <c r="E1" s="51" t="s">
        <v>205</v>
      </c>
      <c r="F1" s="51"/>
      <c r="G1" s="51"/>
    </row>
    <row r="2" spans="1:7" ht="15.75">
      <c r="A2" s="1"/>
      <c r="B2" s="50"/>
      <c r="C2" s="50"/>
      <c r="E2" s="5" t="s">
        <v>2</v>
      </c>
      <c r="F2" s="5"/>
      <c r="G2" s="5"/>
    </row>
    <row r="3" spans="1:7" ht="15.75">
      <c r="A3" s="1"/>
      <c r="B3" s="50"/>
      <c r="C3" s="50"/>
      <c r="E3" s="5" t="s">
        <v>3</v>
      </c>
      <c r="F3" s="5"/>
      <c r="G3" s="5"/>
    </row>
    <row r="4" spans="1:7" ht="21.75">
      <c r="A4" s="52" t="s">
        <v>206</v>
      </c>
      <c r="B4" s="52"/>
      <c r="C4" s="52"/>
      <c r="D4" s="52"/>
      <c r="E4" s="52"/>
      <c r="F4" s="52"/>
      <c r="G4" s="52"/>
    </row>
    <row r="5" spans="1:7" ht="15.75">
      <c r="A5" s="53" t="s">
        <v>207</v>
      </c>
      <c r="B5" s="53"/>
      <c r="C5" s="53"/>
      <c r="D5" s="53"/>
      <c r="E5" s="53"/>
      <c r="F5" s="53"/>
      <c r="G5" s="53"/>
    </row>
    <row r="6" spans="1:7" ht="16.5">
      <c r="A6" s="54" t="s">
        <v>208</v>
      </c>
      <c r="B6" s="54"/>
      <c r="C6" s="54"/>
      <c r="D6" s="54"/>
      <c r="E6" s="54"/>
      <c r="F6" s="54"/>
      <c r="G6" s="54"/>
    </row>
    <row r="7" spans="1:7" ht="18">
      <c r="A7" s="55"/>
      <c r="B7" s="50"/>
      <c r="C7" s="50"/>
      <c r="F7" s="56" t="s">
        <v>209</v>
      </c>
      <c r="G7" s="57"/>
    </row>
    <row r="8" spans="1:7" ht="15.75">
      <c r="A8" s="58" t="s">
        <v>210</v>
      </c>
      <c r="B8" s="58" t="s">
        <v>211</v>
      </c>
      <c r="C8" s="58" t="s">
        <v>8</v>
      </c>
      <c r="D8" s="59" t="s">
        <v>212</v>
      </c>
      <c r="E8" s="60"/>
      <c r="F8" s="61" t="s">
        <v>213</v>
      </c>
      <c r="G8" s="62"/>
    </row>
    <row r="9" spans="1:7" ht="15">
      <c r="A9" s="63"/>
      <c r="B9" s="63" t="s">
        <v>211</v>
      </c>
      <c r="C9" s="63"/>
      <c r="D9" s="64" t="s">
        <v>214</v>
      </c>
      <c r="E9" s="64" t="s">
        <v>215</v>
      </c>
      <c r="F9" s="64" t="s">
        <v>214</v>
      </c>
      <c r="G9" s="64" t="s">
        <v>215</v>
      </c>
    </row>
    <row r="10" spans="1:7" ht="15.75">
      <c r="A10" s="65">
        <v>1</v>
      </c>
      <c r="B10" s="65">
        <v>2</v>
      </c>
      <c r="C10" s="65">
        <v>3</v>
      </c>
      <c r="D10" s="65">
        <v>4</v>
      </c>
      <c r="E10" s="65">
        <v>5</v>
      </c>
      <c r="F10" s="65">
        <v>6</v>
      </c>
      <c r="G10" s="65">
        <v>7</v>
      </c>
    </row>
    <row r="11" spans="1:7" ht="15">
      <c r="A11" s="14" t="s">
        <v>216</v>
      </c>
      <c r="B11" s="66" t="s">
        <v>217</v>
      </c>
      <c r="C11" s="67" t="s">
        <v>218</v>
      </c>
      <c r="D11" s="68">
        <f>+'[1]Sheet4'!D11+'[1]Sheet5'!D11</f>
        <v>25499073578</v>
      </c>
      <c r="E11" s="68">
        <f>+'[1]Sheet4'!E11+'[1]Sheet5'!E11</f>
        <v>20685316257</v>
      </c>
      <c r="F11" s="68">
        <f>+'[1]Sheet4'!F11+'[1]Sheet5'!F11</f>
        <v>25499073578</v>
      </c>
      <c r="G11" s="68">
        <f>+'[1]Sheet4'!G11+'[1]Sheet5'!G11</f>
        <v>20685316257</v>
      </c>
    </row>
    <row r="12" spans="1:7" ht="15">
      <c r="A12" s="18" t="s">
        <v>219</v>
      </c>
      <c r="B12" s="69" t="s">
        <v>220</v>
      </c>
      <c r="C12" s="70" t="s">
        <v>124</v>
      </c>
      <c r="D12" s="68">
        <f>+'[1]Sheet4'!D12+'[1]Sheet5'!D12</f>
        <v>0</v>
      </c>
      <c r="E12" s="68">
        <f>+'[1]Sheet4'!E12+'[1]Sheet5'!E12</f>
        <v>0</v>
      </c>
      <c r="F12" s="68">
        <f>+'[1]Sheet4'!F12+'[1]Sheet5'!F12</f>
        <v>0</v>
      </c>
      <c r="G12" s="68">
        <f>+'[1]Sheet4'!G12+'[1]Sheet5'!G12</f>
        <v>0</v>
      </c>
    </row>
    <row r="13" spans="1:7" ht="15">
      <c r="A13" s="18" t="s">
        <v>221</v>
      </c>
      <c r="B13" s="69" t="s">
        <v>222</v>
      </c>
      <c r="C13" s="70" t="s">
        <v>223</v>
      </c>
      <c r="D13" s="68">
        <f>+'[1]Sheet4'!D13+'[1]Sheet5'!D13</f>
        <v>25499073578</v>
      </c>
      <c r="E13" s="68">
        <f>+'[1]Sheet4'!E13+'[1]Sheet5'!E13</f>
        <v>20685316257</v>
      </c>
      <c r="F13" s="68">
        <f>+'[1]Sheet4'!F13+'[1]Sheet5'!F13</f>
        <v>25499073578</v>
      </c>
      <c r="G13" s="68">
        <f>+'[1]Sheet4'!G13+'[1]Sheet5'!G13</f>
        <v>20685316257</v>
      </c>
    </row>
    <row r="14" spans="1:7" ht="15">
      <c r="A14" s="18" t="s">
        <v>224</v>
      </c>
      <c r="B14" s="69" t="s">
        <v>225</v>
      </c>
      <c r="C14" s="70" t="s">
        <v>124</v>
      </c>
      <c r="D14" s="68">
        <f>+'[1]Sheet4'!D14+'[1]Sheet5'!D14</f>
        <v>22311114631</v>
      </c>
      <c r="E14" s="68">
        <f>+'[1]Sheet4'!E14+'[1]Sheet5'!E14</f>
        <v>18213745791</v>
      </c>
      <c r="F14" s="68">
        <f>+'[1]Sheet4'!F14+'[1]Sheet5'!F14</f>
        <v>22311114631</v>
      </c>
      <c r="G14" s="68">
        <f>+'[1]Sheet4'!G14+'[1]Sheet5'!G14</f>
        <v>18213745791</v>
      </c>
    </row>
    <row r="15" spans="1:7" ht="15">
      <c r="A15" s="18" t="s">
        <v>226</v>
      </c>
      <c r="B15" s="69" t="s">
        <v>227</v>
      </c>
      <c r="C15" s="70" t="s">
        <v>124</v>
      </c>
      <c r="D15" s="68">
        <f>+'[1]Sheet4'!D15+'[1]Sheet5'!D15</f>
        <v>3187958947</v>
      </c>
      <c r="E15" s="68">
        <f>+'[1]Sheet4'!E15+'[1]Sheet5'!E15</f>
        <v>2471570466</v>
      </c>
      <c r="F15" s="68">
        <f>+'[1]Sheet4'!F15+'[1]Sheet5'!F15</f>
        <v>3187958947</v>
      </c>
      <c r="G15" s="68">
        <f>+'[1]Sheet4'!G15+'[1]Sheet5'!G15</f>
        <v>2471570466</v>
      </c>
    </row>
    <row r="16" spans="1:7" ht="15">
      <c r="A16" s="18" t="s">
        <v>228</v>
      </c>
      <c r="B16" s="69" t="s">
        <v>229</v>
      </c>
      <c r="C16" s="70" t="s">
        <v>230</v>
      </c>
      <c r="D16" s="68">
        <f>+'[1]Sheet4'!D16+'[1]Sheet5'!D16</f>
        <v>7657888</v>
      </c>
      <c r="E16" s="68">
        <f>+'[1]Sheet4'!E16+'[1]Sheet5'!E16</f>
        <v>5271221</v>
      </c>
      <c r="F16" s="68">
        <f>+'[1]Sheet4'!F16+'[1]Sheet5'!F16</f>
        <v>7657888</v>
      </c>
      <c r="G16" s="68">
        <f>+'[1]Sheet4'!G16+'[1]Sheet5'!G16</f>
        <v>5271221</v>
      </c>
    </row>
    <row r="17" spans="1:7" ht="15">
      <c r="A17" s="18" t="s">
        <v>231</v>
      </c>
      <c r="B17" s="69" t="s">
        <v>232</v>
      </c>
      <c r="C17" s="70" t="s">
        <v>233</v>
      </c>
      <c r="D17" s="68">
        <f>+'[1]Sheet4'!D17+'[1]Sheet5'!D17</f>
        <v>76164648</v>
      </c>
      <c r="E17" s="68">
        <f>+'[1]Sheet4'!E17+'[1]Sheet5'!E17</f>
        <v>195133822</v>
      </c>
      <c r="F17" s="68">
        <f>+'[1]Sheet4'!F17+'[1]Sheet5'!F17</f>
        <v>76164648</v>
      </c>
      <c r="G17" s="68">
        <f>+'[1]Sheet4'!G17+'[1]Sheet5'!G17</f>
        <v>195133822</v>
      </c>
    </row>
    <row r="18" spans="1:7" ht="15">
      <c r="A18" s="22" t="s">
        <v>234</v>
      </c>
      <c r="B18" s="69" t="s">
        <v>235</v>
      </c>
      <c r="C18" s="70" t="s">
        <v>124</v>
      </c>
      <c r="D18" s="68">
        <f>+'[1]Sheet4'!D18+'[1]Sheet5'!D18</f>
        <v>0</v>
      </c>
      <c r="E18" s="68">
        <f>+'[1]Sheet4'!E18+'[1]Sheet5'!E18</f>
        <v>0</v>
      </c>
      <c r="F18" s="68">
        <f>+'[1]Sheet4'!F18+'[1]Sheet5'!F18</f>
        <v>0</v>
      </c>
      <c r="G18" s="68">
        <f>+'[1]Sheet4'!G18+'[1]Sheet5'!G18</f>
        <v>0</v>
      </c>
    </row>
    <row r="19" spans="1:7" ht="15">
      <c r="A19" s="18" t="s">
        <v>236</v>
      </c>
      <c r="B19" s="69" t="s">
        <v>237</v>
      </c>
      <c r="C19" s="70" t="s">
        <v>124</v>
      </c>
      <c r="D19" s="68">
        <f>+'[1]Sheet4'!D19+'[1]Sheet5'!D19</f>
        <v>321607966</v>
      </c>
      <c r="E19" s="68">
        <f>+'[1]Sheet4'!E19+'[1]Sheet5'!E19</f>
        <v>332792511</v>
      </c>
      <c r="F19" s="68">
        <f>+'[1]Sheet4'!F19+'[1]Sheet5'!F19</f>
        <v>321607966</v>
      </c>
      <c r="G19" s="68">
        <f>+'[1]Sheet4'!G19+'[1]Sheet5'!G19</f>
        <v>332792511</v>
      </c>
    </row>
    <row r="20" spans="1:7" ht="15">
      <c r="A20" s="18" t="s">
        <v>238</v>
      </c>
      <c r="B20" s="69" t="s">
        <v>239</v>
      </c>
      <c r="C20" s="70" t="s">
        <v>124</v>
      </c>
      <c r="D20" s="68">
        <f>+'[1]Sheet4'!D20+'[1]Sheet5'!D20</f>
        <v>1112253061</v>
      </c>
      <c r="E20" s="68">
        <f>+'[1]Sheet4'!E20+'[1]Sheet5'!E20</f>
        <v>905750034</v>
      </c>
      <c r="F20" s="68">
        <f>+'[1]Sheet4'!F20+'[1]Sheet5'!F20</f>
        <v>1112253061</v>
      </c>
      <c r="G20" s="68">
        <f>+'[1]Sheet4'!G20+'[1]Sheet5'!G20</f>
        <v>905750034</v>
      </c>
    </row>
    <row r="21" spans="1:7" ht="15">
      <c r="A21" s="18" t="s">
        <v>240</v>
      </c>
      <c r="B21" s="69" t="s">
        <v>241</v>
      </c>
      <c r="C21" s="70" t="s">
        <v>124</v>
      </c>
      <c r="D21" s="68">
        <f>+'[1]Sheet4'!D21+'[1]Sheet5'!D21</f>
        <v>1685591160</v>
      </c>
      <c r="E21" s="68">
        <f>+'[1]Sheet4'!E21+'[1]Sheet5'!E21</f>
        <v>1043165320</v>
      </c>
      <c r="F21" s="68">
        <f>+'[1]Sheet4'!F21+'[1]Sheet5'!F21</f>
        <v>1685591160</v>
      </c>
      <c r="G21" s="68">
        <f>+'[1]Sheet4'!G21+'[1]Sheet5'!G21</f>
        <v>1043165320</v>
      </c>
    </row>
    <row r="22" spans="1:7" ht="15">
      <c r="A22" s="18" t="s">
        <v>242</v>
      </c>
      <c r="B22" s="69" t="s">
        <v>243</v>
      </c>
      <c r="C22" s="70" t="s">
        <v>124</v>
      </c>
      <c r="D22" s="68">
        <f>+'[1]Sheet4'!D22+'[1]Sheet5'!D22</f>
        <v>3020000</v>
      </c>
      <c r="E22" s="68">
        <f>+'[1]Sheet4'!E22+'[1]Sheet5'!E22</f>
        <v>31561556</v>
      </c>
      <c r="F22" s="68">
        <f>+'[1]Sheet4'!F22+'[1]Sheet5'!F22</f>
        <v>3020000</v>
      </c>
      <c r="G22" s="68">
        <f>+'[1]Sheet4'!G22+'[1]Sheet5'!G22</f>
        <v>31561556</v>
      </c>
    </row>
    <row r="23" spans="1:7" ht="15">
      <c r="A23" s="18" t="s">
        <v>244</v>
      </c>
      <c r="B23" s="69" t="s">
        <v>245</v>
      </c>
      <c r="C23" s="70" t="s">
        <v>124</v>
      </c>
      <c r="D23" s="68">
        <f>+'[1]Sheet4'!D23+'[1]Sheet5'!D23</f>
        <v>2929200</v>
      </c>
      <c r="E23" s="68">
        <f>+'[1]Sheet4'!E23+'[1]Sheet5'!E23</f>
        <v>46074437</v>
      </c>
      <c r="F23" s="68">
        <f>+'[1]Sheet4'!F23+'[1]Sheet5'!F23</f>
        <v>2929200</v>
      </c>
      <c r="G23" s="68">
        <f>+'[1]Sheet4'!G23+'[1]Sheet5'!G23</f>
        <v>46074437</v>
      </c>
    </row>
    <row r="24" spans="1:7" ht="15">
      <c r="A24" s="18" t="s">
        <v>246</v>
      </c>
      <c r="B24" s="69" t="s">
        <v>247</v>
      </c>
      <c r="C24" s="70" t="s">
        <v>124</v>
      </c>
      <c r="D24" s="68">
        <f>+'[1]Sheet4'!D24+'[1]Sheet5'!D24</f>
        <v>90800</v>
      </c>
      <c r="E24" s="71">
        <f>+'[1]Sheet4'!E24+'[1]Sheet5'!E24</f>
        <v>-14512881</v>
      </c>
      <c r="F24" s="68">
        <f>+'[1]Sheet4'!F24+'[1]Sheet5'!F24</f>
        <v>90800</v>
      </c>
      <c r="G24" s="71">
        <f>+'[1]Sheet4'!G24+'[1]Sheet5'!G24</f>
        <v>-14512881</v>
      </c>
    </row>
    <row r="25" spans="1:7" ht="15">
      <c r="A25" s="18" t="s">
        <v>248</v>
      </c>
      <c r="B25" s="69" t="s">
        <v>249</v>
      </c>
      <c r="C25" s="70" t="s">
        <v>124</v>
      </c>
      <c r="D25" s="68">
        <f>+'[1]Sheet4'!D25+'[1]Sheet5'!D25</f>
        <v>1685681960</v>
      </c>
      <c r="E25" s="68">
        <f>+'[1]Sheet4'!E25+'[1]Sheet5'!E25</f>
        <v>1028652439</v>
      </c>
      <c r="F25" s="68">
        <f>+'[1]Sheet4'!F25+'[1]Sheet5'!F25</f>
        <v>1685681960</v>
      </c>
      <c r="G25" s="68">
        <f>+'[1]Sheet4'!G25+'[1]Sheet5'!G25</f>
        <v>1028652439</v>
      </c>
    </row>
    <row r="26" spans="1:7" ht="15">
      <c r="A26" s="18" t="s">
        <v>250</v>
      </c>
      <c r="B26" s="69" t="s">
        <v>251</v>
      </c>
      <c r="C26" s="70" t="s">
        <v>252</v>
      </c>
      <c r="D26" s="68">
        <f>+'[1]Sheet4'!D26+'[1]Sheet5'!D26</f>
        <v>210710245</v>
      </c>
      <c r="E26" s="68">
        <f>+'[1]Sheet4'!E26+'[1]Sheet5'!E26</f>
        <v>128581555</v>
      </c>
      <c r="F26" s="68">
        <f>+'[1]Sheet4'!F26+'[1]Sheet5'!F26</f>
        <v>210710245</v>
      </c>
      <c r="G26" s="68">
        <f>+'[1]Sheet4'!G26+'[1]Sheet5'!G26</f>
        <v>128581555</v>
      </c>
    </row>
    <row r="27" spans="1:7" ht="15">
      <c r="A27" s="18" t="s">
        <v>253</v>
      </c>
      <c r="B27" s="69" t="s">
        <v>254</v>
      </c>
      <c r="C27" s="70" t="s">
        <v>252</v>
      </c>
      <c r="D27" s="68">
        <f>+'[1]Sheet4'!D27+'[1]Sheet5'!D27</f>
        <v>0</v>
      </c>
      <c r="E27" s="68">
        <f>+'[1]Sheet4'!E27+'[1]Sheet5'!E27</f>
        <v>0</v>
      </c>
      <c r="F27" s="68">
        <f>+'[1]Sheet4'!F27+'[1]Sheet5'!F27</f>
        <v>0</v>
      </c>
      <c r="G27" s="68">
        <f>+'[1]Sheet4'!G27+'[1]Sheet5'!G27</f>
        <v>0</v>
      </c>
    </row>
    <row r="28" spans="1:7" ht="15.75">
      <c r="A28" s="18" t="s">
        <v>255</v>
      </c>
      <c r="B28" s="69" t="s">
        <v>256</v>
      </c>
      <c r="C28" s="72"/>
      <c r="D28" s="68">
        <f>+'[1]Sheet4'!D28+'[1]Sheet5'!D28</f>
        <v>1474971715</v>
      </c>
      <c r="E28" s="68">
        <f>+'[1]Sheet4'!E28+'[1]Sheet5'!E28</f>
        <v>900070884</v>
      </c>
      <c r="F28" s="68">
        <f>+'[1]Sheet4'!F28+'[1]Sheet5'!F28</f>
        <v>1474971715</v>
      </c>
      <c r="G28" s="68">
        <f>+'[1]Sheet4'!G28+'[1]Sheet5'!G28</f>
        <v>900070884</v>
      </c>
    </row>
    <row r="29" spans="1:7" ht="15.75">
      <c r="A29" s="73" t="s">
        <v>257</v>
      </c>
      <c r="B29" s="74" t="s">
        <v>258</v>
      </c>
      <c r="C29" s="75"/>
      <c r="D29" s="76">
        <f>+D28/1740000</f>
        <v>847.684893678161</v>
      </c>
      <c r="E29" s="68">
        <f>+E28/1627000</f>
        <v>553.2089022741242</v>
      </c>
      <c r="F29" s="76">
        <f>+F28/1740000</f>
        <v>847.684893678161</v>
      </c>
      <c r="G29" s="68">
        <f>+G28/1627000</f>
        <v>553.2089022741242</v>
      </c>
    </row>
    <row r="30" spans="2:7" ht="15.75">
      <c r="B30" s="50"/>
      <c r="C30" s="50"/>
      <c r="E30" s="77"/>
      <c r="F30" s="77"/>
      <c r="G30" s="77"/>
    </row>
    <row r="31" spans="2:7" ht="15">
      <c r="B31" s="7" t="s">
        <v>259</v>
      </c>
      <c r="C31" s="7"/>
      <c r="D31" s="7"/>
      <c r="E31" s="7"/>
      <c r="F31" s="7"/>
      <c r="G31" s="7"/>
    </row>
    <row r="32" spans="1:7" ht="18">
      <c r="A32" s="46" t="s">
        <v>260</v>
      </c>
      <c r="B32" s="46"/>
      <c r="C32" s="46"/>
      <c r="D32" s="78" t="s">
        <v>261</v>
      </c>
      <c r="E32" s="78"/>
      <c r="F32" s="78"/>
      <c r="G32" s="78"/>
    </row>
  </sheetData>
  <mergeCells count="15">
    <mergeCell ref="E30:G30"/>
    <mergeCell ref="B31:G31"/>
    <mergeCell ref="A32:C32"/>
    <mergeCell ref="D32:G32"/>
    <mergeCell ref="A5:G5"/>
    <mergeCell ref="A6:G6"/>
    <mergeCell ref="A8:A9"/>
    <mergeCell ref="B8:B9"/>
    <mergeCell ref="C8:C9"/>
    <mergeCell ref="D8:E8"/>
    <mergeCell ref="F8:G8"/>
    <mergeCell ref="E1:G1"/>
    <mergeCell ref="E2:G2"/>
    <mergeCell ref="E3:G3"/>
    <mergeCell ref="A4:G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3"/>
  <sheetViews>
    <sheetView tabSelected="1" workbookViewId="0" topLeftCell="A36">
      <selection activeCell="B47" sqref="B47"/>
    </sheetView>
  </sheetViews>
  <sheetFormatPr defaultColWidth="8.796875" defaultRowHeight="15"/>
  <cols>
    <col min="1" max="1" width="51.5" style="0" customWidth="1"/>
    <col min="2" max="2" width="5.69921875" style="0" bestFit="1" customWidth="1"/>
    <col min="3" max="3" width="6.69921875" style="0" customWidth="1"/>
    <col min="4" max="4" width="15.8984375" style="0" customWidth="1"/>
    <col min="5" max="5" width="15.19921875" style="0" customWidth="1"/>
  </cols>
  <sheetData>
    <row r="1" spans="1:5" ht="15.75">
      <c r="A1" s="79" t="s">
        <v>262</v>
      </c>
      <c r="B1" s="80"/>
      <c r="C1" s="80"/>
      <c r="D1" s="81" t="s">
        <v>263</v>
      </c>
      <c r="E1" s="81"/>
    </row>
    <row r="2" spans="1:5" ht="15.75">
      <c r="A2" s="79"/>
      <c r="B2" s="80"/>
      <c r="C2" s="80"/>
      <c r="D2" s="82" t="s">
        <v>264</v>
      </c>
      <c r="E2" s="82"/>
    </row>
    <row r="3" spans="1:5" ht="15.75">
      <c r="A3" s="79"/>
      <c r="B3" s="80"/>
      <c r="C3" s="80"/>
      <c r="D3" s="82" t="s">
        <v>265</v>
      </c>
      <c r="E3" s="82"/>
    </row>
    <row r="4" spans="1:5" ht="21.75">
      <c r="A4" s="83" t="s">
        <v>266</v>
      </c>
      <c r="B4" s="83"/>
      <c r="C4" s="83"/>
      <c r="D4" s="83"/>
      <c r="E4" s="83"/>
    </row>
    <row r="5" spans="1:5" ht="15.75">
      <c r="A5" s="84" t="s">
        <v>267</v>
      </c>
      <c r="B5" s="84"/>
      <c r="C5" s="84"/>
      <c r="D5" s="84"/>
      <c r="E5" s="84"/>
    </row>
    <row r="6" spans="1:5" ht="14.25" customHeight="1">
      <c r="A6" s="85" t="s">
        <v>268</v>
      </c>
      <c r="B6" s="85" t="s">
        <v>269</v>
      </c>
      <c r="C6" s="86" t="s">
        <v>8</v>
      </c>
      <c r="D6" s="87" t="s">
        <v>213</v>
      </c>
      <c r="E6" s="87"/>
    </row>
    <row r="7" spans="1:5" ht="15">
      <c r="A7" s="85"/>
      <c r="B7" s="85"/>
      <c r="C7" s="86"/>
      <c r="D7" s="88" t="s">
        <v>270</v>
      </c>
      <c r="E7" s="88" t="s">
        <v>271</v>
      </c>
    </row>
    <row r="8" spans="1:5" ht="15">
      <c r="A8" s="89">
        <v>1</v>
      </c>
      <c r="B8" s="89">
        <v>2</v>
      </c>
      <c r="C8" s="90">
        <v>3</v>
      </c>
      <c r="D8" s="91">
        <v>4</v>
      </c>
      <c r="E8" s="91">
        <v>5</v>
      </c>
    </row>
    <row r="9" spans="1:5" s="100" customFormat="1" ht="16.5" customHeight="1">
      <c r="A9" s="14" t="s">
        <v>272</v>
      </c>
      <c r="B9" s="14" t="s">
        <v>124</v>
      </c>
      <c r="C9" s="14"/>
      <c r="D9" s="99">
        <v>0</v>
      </c>
      <c r="E9" s="99">
        <v>0</v>
      </c>
    </row>
    <row r="10" spans="1:5" ht="16.5" customHeight="1">
      <c r="A10" s="22" t="s">
        <v>273</v>
      </c>
      <c r="B10" s="22" t="s">
        <v>217</v>
      </c>
      <c r="C10" s="22"/>
      <c r="D10" s="92">
        <f>+'[1]BCLCTTXN'!D14+'[1]BCLCTT'!D10</f>
        <v>31264693285</v>
      </c>
      <c r="E10" s="92">
        <f>+'[1]BCLCTTXN'!E14+'[1]BCLCTT'!E10</f>
        <v>23004246857</v>
      </c>
    </row>
    <row r="11" spans="1:5" ht="16.5" customHeight="1">
      <c r="A11" s="22" t="s">
        <v>274</v>
      </c>
      <c r="B11" s="22" t="s">
        <v>220</v>
      </c>
      <c r="C11" s="22"/>
      <c r="D11" s="93">
        <f>+'[1]BCLCTTXN'!D15+'[1]BCLCTT'!D11</f>
        <v>-29911837742</v>
      </c>
      <c r="E11" s="93">
        <f>+'[1]BCLCTTXN'!E15+'[1]BCLCTT'!E11</f>
        <v>-14723507652</v>
      </c>
    </row>
    <row r="12" spans="1:5" ht="16.5" customHeight="1">
      <c r="A12" s="22" t="s">
        <v>275</v>
      </c>
      <c r="B12" s="22" t="s">
        <v>276</v>
      </c>
      <c r="C12" s="22"/>
      <c r="D12" s="93">
        <f>+'[1]BCLCTTXN'!D16+'[1]BCLCTT'!D12</f>
        <v>-5003815198</v>
      </c>
      <c r="E12" s="93">
        <f>+'[1]BCLCTTXN'!E16+'[1]BCLCTT'!E12</f>
        <v>-3259904618</v>
      </c>
    </row>
    <row r="13" spans="1:5" ht="16.5" customHeight="1">
      <c r="A13" s="22" t="s">
        <v>277</v>
      </c>
      <c r="B13" s="22" t="s">
        <v>278</v>
      </c>
      <c r="C13" s="22"/>
      <c r="D13" s="93">
        <f>+'[1]BCLCTTXN'!D17+'[1]BCLCTT'!D13</f>
        <v>-152654167</v>
      </c>
      <c r="E13" s="93">
        <f>+'[1]BCLCTTXN'!E17+'[1]BCLCTT'!E13</f>
        <v>-178245166</v>
      </c>
    </row>
    <row r="14" spans="1:5" ht="16.5" customHeight="1">
      <c r="A14" s="22" t="s">
        <v>279</v>
      </c>
      <c r="B14" s="22" t="s">
        <v>280</v>
      </c>
      <c r="C14" s="22"/>
      <c r="D14" s="93">
        <f>+'[1]BCLCTTXN'!D18+'[1]BCLCTT'!D14</f>
        <v>-282197769</v>
      </c>
      <c r="E14" s="93">
        <f>+'[1]BCLCTTXN'!E18+'[1]BCLCTT'!E14</f>
        <v>-376279366</v>
      </c>
    </row>
    <row r="15" spans="1:5" ht="16.5" customHeight="1">
      <c r="A15" s="22" t="s">
        <v>281</v>
      </c>
      <c r="B15" s="22" t="s">
        <v>282</v>
      </c>
      <c r="C15" s="22"/>
      <c r="D15" s="92">
        <f>+'[1]BCLCTTXN'!D19+'[1]BCLCTT'!D15</f>
        <v>1149790105</v>
      </c>
      <c r="E15" s="92">
        <f>+'[1]BCLCTTXN'!E19+'[1]BCLCTT'!E15</f>
        <v>629995373</v>
      </c>
    </row>
    <row r="16" spans="1:5" ht="16.5" customHeight="1">
      <c r="A16" s="22" t="s">
        <v>283</v>
      </c>
      <c r="B16" s="22" t="s">
        <v>284</v>
      </c>
      <c r="C16" s="22"/>
      <c r="D16" s="93">
        <f>+'[1]BCLCTTXN'!D20+'[1]BCLCTT'!D16</f>
        <v>-3222908956</v>
      </c>
      <c r="E16" s="93">
        <f>+'[1]BCLCTTXN'!E20+'[1]BCLCTT'!E16</f>
        <v>-2529682514</v>
      </c>
    </row>
    <row r="17" spans="1:5" ht="16.5" customHeight="1">
      <c r="A17" s="22" t="s">
        <v>285</v>
      </c>
      <c r="B17" s="22" t="s">
        <v>227</v>
      </c>
      <c r="C17" s="22"/>
      <c r="D17" s="93">
        <f>SUM(D10:D16)</f>
        <v>-6158930442</v>
      </c>
      <c r="E17" s="93">
        <f>SUM(E10:E16)</f>
        <v>2566622914</v>
      </c>
    </row>
    <row r="18" spans="1:5" s="100" customFormat="1" ht="16.5" customHeight="1">
      <c r="A18" s="18" t="s">
        <v>286</v>
      </c>
      <c r="B18" s="18" t="s">
        <v>124</v>
      </c>
      <c r="C18" s="18"/>
      <c r="D18" s="101"/>
      <c r="E18" s="101"/>
    </row>
    <row r="19" spans="1:5" ht="16.5" customHeight="1">
      <c r="A19" s="22" t="s">
        <v>287</v>
      </c>
      <c r="B19" s="22" t="s">
        <v>229</v>
      </c>
      <c r="C19" s="22"/>
      <c r="D19" s="93">
        <f>+'[1]BCLCTTXN'!D23+'[1]BCLCTT'!D19</f>
        <v>-432234199</v>
      </c>
      <c r="E19" s="93">
        <f>+'[1]BCLCTTXN'!E23+'[1]BCLCTT'!E19</f>
        <v>-1285475863</v>
      </c>
    </row>
    <row r="20" spans="1:5" ht="16.5" customHeight="1">
      <c r="A20" s="22" t="s">
        <v>288</v>
      </c>
      <c r="B20" s="22" t="s">
        <v>232</v>
      </c>
      <c r="C20" s="22"/>
      <c r="D20" s="93">
        <f>+'[1]BCLCTTXN'!D24+'[1]BCLCTT'!D20</f>
        <v>0</v>
      </c>
      <c r="E20" s="93">
        <f>+'[1]BCLCTTXN'!E24+'[1]BCLCTT'!E20</f>
        <v>18380956</v>
      </c>
    </row>
    <row r="21" spans="1:5" ht="16.5" customHeight="1">
      <c r="A21" s="22" t="s">
        <v>289</v>
      </c>
      <c r="B21" s="22" t="s">
        <v>235</v>
      </c>
      <c r="C21" s="22"/>
      <c r="D21" s="93">
        <f>+'[1]BCLCTTXN'!D25+'[1]BCLCTT'!D21</f>
        <v>0</v>
      </c>
      <c r="E21" s="93">
        <f>+'[1]BCLCTTXN'!E25+'[1]BCLCTT'!E21</f>
        <v>0</v>
      </c>
    </row>
    <row r="22" spans="1:5" ht="16.5" customHeight="1">
      <c r="A22" s="22" t="s">
        <v>290</v>
      </c>
      <c r="B22" s="22" t="s">
        <v>237</v>
      </c>
      <c r="C22" s="22"/>
      <c r="D22" s="93">
        <f>+'[1]BCLCTTXN'!D26+'[1]BCLCTT'!D22</f>
        <v>0</v>
      </c>
      <c r="E22" s="93">
        <f>+'[1]BCLCTTXN'!E26+'[1]BCLCTT'!E22</f>
        <v>0</v>
      </c>
    </row>
    <row r="23" spans="1:5" ht="16.5" customHeight="1">
      <c r="A23" s="22" t="s">
        <v>291</v>
      </c>
      <c r="B23" s="22" t="s">
        <v>239</v>
      </c>
      <c r="C23" s="22"/>
      <c r="D23" s="93">
        <f>+'[1]BCLCTTXN'!D27+'[1]BCLCTT'!D23</f>
        <v>0</v>
      </c>
      <c r="E23" s="93">
        <f>+'[1]BCLCTTXN'!E27+'[1]BCLCTT'!E23</f>
        <v>0</v>
      </c>
    </row>
    <row r="24" spans="1:5" ht="16.5" customHeight="1">
      <c r="A24" s="22" t="s">
        <v>292</v>
      </c>
      <c r="B24" s="22" t="s">
        <v>293</v>
      </c>
      <c r="C24" s="22"/>
      <c r="D24" s="93">
        <f>+'[1]BCLCTTXN'!D28+'[1]BCLCTT'!D24</f>
        <v>0</v>
      </c>
      <c r="E24" s="93">
        <f>+'[1]BCLCTTXN'!E28+'[1]BCLCTT'!E24</f>
        <v>0</v>
      </c>
    </row>
    <row r="25" spans="1:5" ht="16.5" customHeight="1">
      <c r="A25" s="22" t="s">
        <v>294</v>
      </c>
      <c r="B25" s="22" t="s">
        <v>295</v>
      </c>
      <c r="C25" s="22"/>
      <c r="D25" s="93">
        <f>+'[1]BCLCTTXN'!D29+'[1]BCLCTT'!D25</f>
        <v>7657888</v>
      </c>
      <c r="E25" s="93">
        <f>+'[1]BCLCTTXN'!E29+'[1]BCLCTT'!E25</f>
        <v>5271221</v>
      </c>
    </row>
    <row r="26" spans="1:5" ht="16.5" customHeight="1">
      <c r="A26" s="22" t="s">
        <v>296</v>
      </c>
      <c r="B26" s="22" t="s">
        <v>241</v>
      </c>
      <c r="C26" s="22"/>
      <c r="D26" s="93">
        <f>SUM(D19:D25)</f>
        <v>-424576311</v>
      </c>
      <c r="E26" s="93">
        <f>SUM(E19:E25)</f>
        <v>-1261823686</v>
      </c>
    </row>
    <row r="27" spans="1:5" s="100" customFormat="1" ht="16.5" customHeight="1">
      <c r="A27" s="18" t="s">
        <v>297</v>
      </c>
      <c r="B27" s="18" t="s">
        <v>124</v>
      </c>
      <c r="C27" s="18"/>
      <c r="D27" s="101"/>
      <c r="E27" s="101"/>
    </row>
    <row r="28" spans="1:5" ht="16.5" customHeight="1">
      <c r="A28" s="22" t="s">
        <v>298</v>
      </c>
      <c r="B28" s="22" t="s">
        <v>243</v>
      </c>
      <c r="C28" s="22"/>
      <c r="D28" s="92">
        <f>+'[1]BCLCTTXN'!D32+'[1]BCLCTT'!D28</f>
        <v>0</v>
      </c>
      <c r="E28" s="92">
        <f>+'[1]BCLCTTXN'!E32+'[1]BCLCTT'!E28</f>
        <v>0</v>
      </c>
    </row>
    <row r="29" spans="1:5" ht="16.5" customHeight="1">
      <c r="A29" s="22" t="s">
        <v>299</v>
      </c>
      <c r="B29" s="22" t="s">
        <v>124</v>
      </c>
      <c r="C29" s="22"/>
      <c r="D29" s="92">
        <f>+'[1]BCLCTTXN'!D33+'[1]BCLCTT'!D29</f>
        <v>0</v>
      </c>
      <c r="E29" s="92">
        <f>+'[1]BCLCTTXN'!E33+'[1]BCLCTT'!E29</f>
        <v>0</v>
      </c>
    </row>
    <row r="30" spans="1:5" ht="16.5" customHeight="1">
      <c r="A30" s="22" t="s">
        <v>300</v>
      </c>
      <c r="B30" s="22" t="s">
        <v>301</v>
      </c>
      <c r="C30" s="22"/>
      <c r="D30" s="92">
        <f>+'[1]BCLCTTXN'!D34+'[1]BCLCTT'!D30</f>
        <v>0</v>
      </c>
      <c r="E30" s="92">
        <f>+'[1]BCLCTTXN'!E34+'[1]BCLCTT'!E30</f>
        <v>0</v>
      </c>
    </row>
    <row r="31" spans="1:5" ht="16.5" customHeight="1">
      <c r="A31" s="22" t="s">
        <v>302</v>
      </c>
      <c r="B31" s="22" t="s">
        <v>245</v>
      </c>
      <c r="C31" s="22"/>
      <c r="D31" s="92">
        <f>+'[1]BCLCTTXN'!D35+'[1]BCLCTT'!D31</f>
        <v>8000000000</v>
      </c>
      <c r="E31" s="92">
        <f>+'[1]BCLCTTXN'!E35+'[1]BCLCTT'!E31</f>
        <v>0</v>
      </c>
    </row>
    <row r="32" spans="1:5" ht="16.5" customHeight="1">
      <c r="A32" s="22" t="s">
        <v>303</v>
      </c>
      <c r="B32" s="22" t="s">
        <v>304</v>
      </c>
      <c r="C32" s="22"/>
      <c r="D32" s="93">
        <f>+'[1]BCLCTTXN'!D36+'[1]BCLCTT'!D32</f>
        <v>-180000000</v>
      </c>
      <c r="E32" s="93">
        <f>+'[1]BCLCTTXN'!E36+'[1]BCLCTT'!E32</f>
        <v>-1180000000</v>
      </c>
    </row>
    <row r="33" spans="1:5" ht="16.5" customHeight="1">
      <c r="A33" s="22" t="s">
        <v>305</v>
      </c>
      <c r="B33" s="22" t="s">
        <v>306</v>
      </c>
      <c r="C33" s="22"/>
      <c r="D33" s="92">
        <f>+'[1]BCLCTTXN'!D37+'[1]BCLCTT'!D33</f>
        <v>0</v>
      </c>
      <c r="E33" s="92">
        <f>+'[1]BCLCTTXN'!E37+'[1]BCLCTT'!E33</f>
        <v>0</v>
      </c>
    </row>
    <row r="34" spans="1:5" ht="16.5" customHeight="1">
      <c r="A34" s="22" t="s">
        <v>307</v>
      </c>
      <c r="B34" s="22" t="s">
        <v>308</v>
      </c>
      <c r="C34" s="22"/>
      <c r="D34" s="93">
        <f>+'[1]BCLCTTXN'!D38+'[1]BCLCTT'!D34</f>
        <v>-9094200</v>
      </c>
      <c r="E34" s="92">
        <f>+'[1]BCLCTTXN'!E38+'[1]BCLCTT'!E34</f>
        <v>0</v>
      </c>
    </row>
    <row r="35" spans="1:5" ht="16.5" customHeight="1">
      <c r="A35" s="22" t="s">
        <v>309</v>
      </c>
      <c r="B35" s="22" t="s">
        <v>247</v>
      </c>
      <c r="C35" s="22"/>
      <c r="D35" s="92">
        <f>SUM(D28:D34)</f>
        <v>7810905800</v>
      </c>
      <c r="E35" s="93">
        <f>SUM(E28:E34)</f>
        <v>-1180000000</v>
      </c>
    </row>
    <row r="36" spans="1:5" ht="16.5" customHeight="1">
      <c r="A36" s="22" t="s">
        <v>310</v>
      </c>
      <c r="B36" s="22" t="s">
        <v>249</v>
      </c>
      <c r="C36" s="22"/>
      <c r="D36" s="92">
        <f>+D17+D26+D35</f>
        <v>1227399047</v>
      </c>
      <c r="E36" s="93">
        <f>+E17+E26+E35</f>
        <v>124799228</v>
      </c>
    </row>
    <row r="37" spans="1:5" ht="16.5" customHeight="1">
      <c r="A37" s="22" t="s">
        <v>311</v>
      </c>
      <c r="B37" s="22" t="s">
        <v>256</v>
      </c>
      <c r="C37" s="22"/>
      <c r="D37" s="92">
        <f>+'[1]BCLCTTXN'!D41+'[1]BCLCTT'!D37</f>
        <v>1367487485</v>
      </c>
      <c r="E37" s="92">
        <f>+'[1]BCLCTTXN'!E41+'[1]BCLCTT'!E37</f>
        <v>1030849129</v>
      </c>
    </row>
    <row r="38" spans="1:5" ht="16.5" customHeight="1">
      <c r="A38" s="22" t="s">
        <v>312</v>
      </c>
      <c r="B38" s="22" t="s">
        <v>313</v>
      </c>
      <c r="C38" s="22"/>
      <c r="D38" s="92"/>
      <c r="E38" s="92"/>
    </row>
    <row r="39" spans="1:5" ht="16.5" customHeight="1">
      <c r="A39" s="94" t="s">
        <v>314</v>
      </c>
      <c r="B39" s="94" t="s">
        <v>258</v>
      </c>
      <c r="C39" s="94" t="s">
        <v>315</v>
      </c>
      <c r="D39" s="95">
        <f>+D36+D37+D38</f>
        <v>2594886532</v>
      </c>
      <c r="E39" s="95">
        <f>+E36+E37+E38</f>
        <v>1155648357</v>
      </c>
    </row>
    <row r="40" spans="1:5" ht="15">
      <c r="A40" s="96"/>
      <c r="B40" s="96"/>
      <c r="C40" s="96"/>
      <c r="D40" s="96"/>
      <c r="E40" s="96"/>
    </row>
    <row r="41" spans="1:5" ht="15">
      <c r="A41" s="96"/>
      <c r="B41" s="8"/>
      <c r="C41" s="7" t="s">
        <v>316</v>
      </c>
      <c r="D41" s="7"/>
      <c r="E41" s="7"/>
    </row>
    <row r="42" spans="1:5" ht="18">
      <c r="A42" s="97" t="s">
        <v>317</v>
      </c>
      <c r="B42" s="8"/>
      <c r="C42" s="78" t="s">
        <v>318</v>
      </c>
      <c r="D42" s="78"/>
      <c r="E42" s="78"/>
    </row>
    <row r="43" spans="1:5" ht="15">
      <c r="A43" s="96"/>
      <c r="B43" s="96"/>
      <c r="C43" s="96"/>
      <c r="D43" s="98"/>
      <c r="E43" s="96"/>
    </row>
  </sheetData>
  <mergeCells count="11">
    <mergeCell ref="C41:E41"/>
    <mergeCell ref="C42:E42"/>
    <mergeCell ref="A5:E5"/>
    <mergeCell ref="A6:A7"/>
    <mergeCell ref="B6:B7"/>
    <mergeCell ref="C6:C7"/>
    <mergeCell ref="D6:E6"/>
    <mergeCell ref="D1:E1"/>
    <mergeCell ref="D2:E2"/>
    <mergeCell ref="D3:E3"/>
    <mergeCell ref="A4:E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PTS HAI PHONG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Mr. THUY</dc:creator>
  <cp:keywords/>
  <dc:description/>
  <cp:lastModifiedBy>Mr. THUY</cp:lastModifiedBy>
  <dcterms:created xsi:type="dcterms:W3CDTF">2007-04-27T01:38:11Z</dcterms:created>
  <dcterms:modified xsi:type="dcterms:W3CDTF">2007-04-27T01:47:35Z</dcterms:modified>
  <cp:category/>
  <cp:version/>
  <cp:contentType/>
  <cp:contentStatus/>
</cp:coreProperties>
</file>